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635" windowHeight="12720"/>
  </bookViews>
  <sheets>
    <sheet name="190116_P. Funcional EQUIPAMENT" sheetId="6" r:id="rId1"/>
    <sheet name="181218_P. Funcional BIBLIOTECA" sheetId="9" r:id="rId2"/>
  </sheets>
  <calcPr calcId="145621"/>
</workbook>
</file>

<file path=xl/calcChain.xml><?xml version="1.0" encoding="utf-8"?>
<calcChain xmlns="http://schemas.openxmlformats.org/spreadsheetml/2006/main">
  <c r="G36" i="9" l="1"/>
  <c r="G10" i="9"/>
  <c r="G18" i="9"/>
  <c r="I122" i="6"/>
  <c r="G28" i="9" l="1"/>
  <c r="G23" i="9"/>
  <c r="G4" i="9"/>
  <c r="H36" i="9" l="1"/>
  <c r="H38" i="9" s="1"/>
  <c r="H44" i="6" l="1"/>
  <c r="H110" i="6" s="1"/>
  <c r="H90" i="6" l="1"/>
  <c r="H118" i="6" s="1"/>
  <c r="H72" i="6"/>
  <c r="H79" i="6"/>
  <c r="H61" i="6"/>
  <c r="H99" i="6"/>
  <c r="I44" i="6"/>
  <c r="I110" i="6" s="1"/>
  <c r="H21" i="6"/>
  <c r="H101" i="6" l="1"/>
  <c r="I79" i="6"/>
  <c r="I116" i="6" s="1"/>
  <c r="H116" i="6"/>
  <c r="I72" i="6"/>
  <c r="I114" i="6" s="1"/>
  <c r="H114" i="6"/>
  <c r="I61" i="6"/>
  <c r="I112" i="6" s="1"/>
  <c r="H112" i="6"/>
  <c r="I99" i="6"/>
  <c r="I120" i="6" s="1"/>
  <c r="H120" i="6"/>
  <c r="I21" i="6"/>
  <c r="H108" i="6"/>
  <c r="I90" i="6"/>
  <c r="I118" i="6" s="1"/>
  <c r="I101" i="6" l="1"/>
  <c r="H122" i="6"/>
  <c r="E120" i="6" s="1"/>
  <c r="I108" i="6"/>
  <c r="E108" i="6" l="1"/>
  <c r="E116" i="6"/>
  <c r="E114" i="6"/>
  <c r="E112" i="6"/>
  <c r="E110" i="6"/>
  <c r="E118" i="6"/>
</calcChain>
</file>

<file path=xl/sharedStrings.xml><?xml version="1.0" encoding="utf-8"?>
<sst xmlns="http://schemas.openxmlformats.org/spreadsheetml/2006/main" count="121" uniqueCount="106">
  <si>
    <t>Superfície total de programa</t>
  </si>
  <si>
    <t>Escenari</t>
  </si>
  <si>
    <t>Magatzem</t>
  </si>
  <si>
    <t>Sala de Control</t>
  </si>
  <si>
    <t>Espai de trobada</t>
  </si>
  <si>
    <t>Centre Cultural</t>
  </si>
  <si>
    <t>S.Constr.</t>
  </si>
  <si>
    <t>Espais Cívics de Barri</t>
  </si>
  <si>
    <t>Sala platea (Aprox. 420 persones)</t>
  </si>
  <si>
    <t>Sala diàfana polivalent amb terra pla.
Equipada amb grades retràctils.</t>
  </si>
  <si>
    <t>Bar. Barra</t>
  </si>
  <si>
    <t>Bar. Magatzem</t>
  </si>
  <si>
    <t>Bar. Espai per a taules</t>
  </si>
  <si>
    <t>Petit magatzem per a les begudes i altres estris.</t>
  </si>
  <si>
    <t>Vestíbul/foyer/Espai expositiu</t>
  </si>
  <si>
    <t>Sala Taller 1. Cuina</t>
  </si>
  <si>
    <t>Sala Taller 3. Polivalent</t>
  </si>
  <si>
    <t>Sala Taller 4. Polivalent</t>
  </si>
  <si>
    <t>Sala Taller 5. Polivalent+Fotografia</t>
  </si>
  <si>
    <t>Bucs d'Assaig</t>
  </si>
  <si>
    <t>Espai de magatzem</t>
  </si>
  <si>
    <t>Gimnàs</t>
  </si>
  <si>
    <t>Vestuaris</t>
  </si>
  <si>
    <t>Serveis Higiènics</t>
  </si>
  <si>
    <t>Cal dimensionar-los segons l'aforament</t>
  </si>
  <si>
    <t>Espais Auxiliars</t>
  </si>
  <si>
    <t>Neteja</t>
  </si>
  <si>
    <t>Instal·lacions</t>
  </si>
  <si>
    <t>Circulacions</t>
  </si>
  <si>
    <t>Sala de Gimnàs</t>
  </si>
  <si>
    <t>Construïda</t>
  </si>
  <si>
    <t>Buc Assaig Mitja</t>
  </si>
  <si>
    <t>Buc Assaig Gran</t>
  </si>
  <si>
    <t xml:space="preserve">Espai de magatzem. </t>
  </si>
  <si>
    <t>Per a material gimnàs</t>
  </si>
  <si>
    <t>Hauria de ser un taller que seguís el model dels nous casals de Barri de Torre Baró i Trinitat Nova; una cuina en illa amb espai per a que els alumnes treballin al seu voltant.</t>
  </si>
  <si>
    <t>Taller de dimensions superiors a les habituals equipat amb paviment de fusta, mirall i espai emmagatzematge.</t>
  </si>
  <si>
    <t xml:space="preserve">Buc d'assaig individual per a petits grups de músics (2-3 per) </t>
  </si>
  <si>
    <t>Magatzem per als elements auxiliars de la sala polivalent.</t>
  </si>
  <si>
    <t>Treball intern_Mostrador i oficina</t>
  </si>
  <si>
    <t>Treball intern_Sala reunions</t>
  </si>
  <si>
    <t>Treball intern_Rack informàtic</t>
  </si>
  <si>
    <t>Espai segregat per a les instal·lacions informàtiques de l'edifici. Climatització autònoma.</t>
  </si>
  <si>
    <t>Espai per a arxivar elements històrics.</t>
  </si>
  <si>
    <r>
      <t xml:space="preserve">Espai d'oficina per a </t>
    </r>
    <r>
      <rPr>
        <u/>
        <sz val="8"/>
        <color rgb="FF000000"/>
        <rFont val="Arial"/>
        <family val="2"/>
      </rPr>
      <t>6</t>
    </r>
    <r>
      <rPr>
        <sz val="8"/>
        <color rgb="FF000000"/>
        <rFont val="Arial"/>
        <family val="2"/>
      </rPr>
      <t xml:space="preserve"> treballadors amb espai destinat a mostrador d'atenció al públic diferenciat dels llocs de treball.</t>
    </r>
  </si>
  <si>
    <t>%del Total</t>
  </si>
  <si>
    <t>S.Útil</t>
  </si>
  <si>
    <t>DISTRIBUCIÓ ESPAIS IDEAL FLOR</t>
  </si>
  <si>
    <t>Resum de superfícies</t>
  </si>
  <si>
    <t>Rere escenari</t>
  </si>
  <si>
    <t>Espai destinat a rere escenari hauria de ser de la mateixa tipologia que l'escenari, per tant, també cal discutir-ho.</t>
  </si>
  <si>
    <t>Barra Cafeteria</t>
  </si>
  <si>
    <t>Espai per a les taules de la cafeteria. Amb continuïtat espaial amb el vestíbul /foyer per millorar la flexibilitat i polivalència de tot plegat.</t>
  </si>
  <si>
    <t>Sala de reunions per als treballadors. Podrà gaudir de continuïtat espaial amb l'oficina o estar separada per una mampara (depenent de la flexibilitat desitjada). Aquest punt s'haurà d'aclarir amb les entitats i/o gestors.</t>
  </si>
  <si>
    <t>Sala Taller 2. Expressió corporal</t>
  </si>
  <si>
    <t>Taller genèric per a activitats diverses. Equipat amb pica i armaris de grans dimensions.</t>
  </si>
  <si>
    <t>Taller genèric per a activitats diverses. Equipat amb pica i armaris de grans dimensions. Ha de poder enfosquir-se completament per a permetre el revelat fotogràfic.</t>
  </si>
  <si>
    <t>Distribuïdor/coixí acústic</t>
  </si>
  <si>
    <t>Distribuïdor d'accés als bucs i d'aïllament.</t>
  </si>
  <si>
    <t>Per a equips d'aproximadament 15-20per. Aquests vestidors haurien d'estar a prop del gimnàs i de l'escenari de la sala polivalent per tal de donar servei a ambdós peces.</t>
  </si>
  <si>
    <r>
      <t>Espai destinat a escenari fixe (</t>
    </r>
    <r>
      <rPr>
        <u/>
        <sz val="8"/>
        <rFont val="Arial"/>
        <family val="2"/>
      </rPr>
      <t>tenint en compte la seva escala i rampa</t>
    </r>
    <r>
      <rPr>
        <sz val="8"/>
        <rFont val="Arial"/>
        <family val="2"/>
      </rPr>
      <t>), dotat de l'equipament necessari.</t>
    </r>
  </si>
  <si>
    <t>Tallers per a usos diversos que haurien d'estar convenientment dotats d'armaris de format suficient i tenir pica. Preferentment, hauran d'estar connectats mitjançant envans mòbils per permetre l'agregació de diversos tallers per tal de millorar-ne la flexibilitat d'usos.</t>
  </si>
  <si>
    <t>Biblioteca</t>
  </si>
  <si>
    <t>Útils</t>
  </si>
  <si>
    <t>Construïts</t>
  </si>
  <si>
    <t>Àrea d'informació i fons infantil</t>
  </si>
  <si>
    <t>SALA D'ACTES</t>
  </si>
  <si>
    <t xml:space="preserve">La Sala d'actes tindrà accés des de l'espai de trobada, que li farà  la funció de foyer/vestíbul i acollirà certs elements auxiliars com ara Serveis higiènics per al públic, la cafeteria,…
Haurà de tenir fàcil accés des del carrer per a realitzar la càrrega i descàrrega que sigui necessària.
Haurà d'estar convenientment aïllat acústicament.
L'alçada mínima serà de 4'5m
</t>
  </si>
  <si>
    <t>Espai polivalent i continu que pugui acollir al públic de la Sala d'Actes a l'arribada i al final, on es puguin fer petits actes i exposicions.</t>
  </si>
  <si>
    <t>Sala d'actes</t>
  </si>
  <si>
    <r>
      <t>Buc d'assaig per a  grups de músics. 
¿fins a uns 10 músics?</t>
    </r>
    <r>
      <rPr>
        <sz val="8"/>
        <color rgb="FFFF0000"/>
        <rFont val="Arial"/>
        <family val="2"/>
      </rPr>
      <t xml:space="preserve"> </t>
    </r>
  </si>
  <si>
    <t>PROGRAMA FUNCIONAL IDEAL FLOR</t>
  </si>
  <si>
    <t>Treball intern Arxiu històric</t>
  </si>
  <si>
    <t>Alçada 4,5m. Accés extern/Enfosquiment</t>
  </si>
  <si>
    <t>Superfície Total Equipament de Barri</t>
  </si>
  <si>
    <t>Zona d'acollida i promoció</t>
  </si>
  <si>
    <t>Àrea d'accés</t>
  </si>
  <si>
    <t>Espai polivalent</t>
  </si>
  <si>
    <t>Magatzem de l'espai polivalent</t>
  </si>
  <si>
    <t>Espais de suport</t>
  </si>
  <si>
    <t>Àrea de diaris i revistes</t>
  </si>
  <si>
    <t>Despatx de direcció</t>
  </si>
  <si>
    <t>Sala de reunions</t>
  </si>
  <si>
    <t>Espai de treball intern</t>
  </si>
  <si>
    <t>Dipòsit documental</t>
  </si>
  <si>
    <t>Magatzem logístic</t>
  </si>
  <si>
    <t>Superfície construïda BIBLIOTECA</t>
  </si>
  <si>
    <t>Magatzem Gimnàs</t>
  </si>
  <si>
    <t>Espais de treball</t>
  </si>
  <si>
    <t>Espais Taller</t>
  </si>
  <si>
    <t>Aula multisensorial</t>
  </si>
  <si>
    <t>Espai de descans (office)</t>
  </si>
  <si>
    <t>Àrea de Promoció i Dinamització</t>
  </si>
  <si>
    <t>Espai de Promoció, aprenentatge i dinamització</t>
  </si>
  <si>
    <t>Àrea de Música i cinema</t>
  </si>
  <si>
    <t>Espai Multimèdia</t>
  </si>
  <si>
    <t>Espai Jove (zona gaming)</t>
  </si>
  <si>
    <t>Àrea d'Informació i Fons Generals</t>
  </si>
  <si>
    <t>Espai de lectura, difusió i accés al fons</t>
  </si>
  <si>
    <t>Espais de silènci</t>
  </si>
  <si>
    <t>Àrea per infants i famílies</t>
  </si>
  <si>
    <t>Espai de petits lectors</t>
  </si>
  <si>
    <t>Àrea d'administració i Serveis</t>
  </si>
  <si>
    <t xml:space="preserve">Programa Funcional
18/12/2018 </t>
  </si>
  <si>
    <t>de 70 a</t>
  </si>
  <si>
    <t>S.S. Útils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</si>
</sst>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\ &quot;m2&quot;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rgb="FF000000"/>
      <name val="Arial"/>
      <family val="2"/>
    </font>
    <font>
      <sz val="10"/>
      <name val="Times New Roman"/>
      <family val="1"/>
    </font>
    <font>
      <b/>
      <sz val="18"/>
      <color rgb="FFC00000"/>
      <name val="Calibri"/>
      <family val="2"/>
      <scheme val="minor"/>
    </font>
    <font>
      <b/>
      <sz val="11"/>
      <name val="Century Gothic"/>
      <family val="2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Dashed">
        <color rgb="FFC00000"/>
      </right>
      <top/>
      <bottom/>
      <diagonal/>
    </border>
    <border>
      <left/>
      <right style="mediumDashed">
        <color rgb="FFC00000"/>
      </right>
      <top/>
      <bottom style="thin">
        <color indexed="64"/>
      </bottom>
      <diagonal/>
    </border>
    <border>
      <left/>
      <right style="mediumDashed">
        <color rgb="FFC00000"/>
      </right>
      <top style="thin">
        <color indexed="64"/>
      </top>
      <bottom/>
      <diagonal/>
    </border>
    <border>
      <left/>
      <right style="mediumDashed">
        <color rgb="FFC00000"/>
      </right>
      <top style="thin">
        <color indexed="64"/>
      </top>
      <bottom style="thin">
        <color indexed="64"/>
      </bottom>
      <diagonal/>
    </border>
    <border>
      <left style="mediumDashed">
        <color rgb="FFC00000"/>
      </left>
      <right style="mediumDashed">
        <color rgb="FFC00000"/>
      </right>
      <top/>
      <bottom style="thin">
        <color indexed="64"/>
      </bottom>
      <diagonal/>
    </border>
    <border>
      <left style="mediumDashed">
        <color rgb="FFC00000"/>
      </left>
      <right style="mediumDashed">
        <color rgb="FFC00000"/>
      </right>
      <top/>
      <bottom/>
      <diagonal/>
    </border>
    <border>
      <left style="mediumDashed">
        <color rgb="FFC00000"/>
      </left>
      <right style="mediumDashed">
        <color rgb="FFC00000"/>
      </right>
      <top style="thin">
        <color indexed="64"/>
      </top>
      <bottom style="thin">
        <color indexed="64"/>
      </bottom>
      <diagonal/>
    </border>
    <border>
      <left style="mediumDashed">
        <color rgb="FFC00000"/>
      </left>
      <right style="mediumDashed">
        <color rgb="FFC00000"/>
      </right>
      <top style="thin">
        <color indexed="64"/>
      </top>
      <bottom/>
      <diagonal/>
    </border>
    <border>
      <left/>
      <right/>
      <top/>
      <bottom style="medium">
        <color rgb="FFC00000"/>
      </bottom>
      <diagonal/>
    </border>
    <border>
      <left style="mediumDashed">
        <color rgb="FFC00000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2" fillId="5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4" xfId="0" applyBorder="1"/>
    <xf numFmtId="0" fontId="2" fillId="2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0" fillId="0" borderId="5" xfId="0" applyBorder="1"/>
    <xf numFmtId="3" fontId="2" fillId="3" borderId="6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4" borderId="6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/>
    </xf>
    <xf numFmtId="3" fontId="2" fillId="5" borderId="6" xfId="0" applyNumberFormat="1" applyFont="1" applyFill="1" applyBorder="1" applyAlignment="1">
      <alignment horizontal="right" vertical="center"/>
    </xf>
    <xf numFmtId="3" fontId="2" fillId="5" borderId="5" xfId="0" applyNumberFormat="1" applyFont="1" applyFill="1" applyBorder="1" applyAlignment="1">
      <alignment horizontal="right" vertical="center"/>
    </xf>
    <xf numFmtId="3" fontId="4" fillId="6" borderId="7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3" fontId="2" fillId="2" borderId="9" xfId="0" applyNumberFormat="1" applyFont="1" applyFill="1" applyBorder="1" applyAlignment="1">
      <alignment horizontal="right" vertical="center"/>
    </xf>
    <xf numFmtId="0" fontId="0" fillId="0" borderId="9" xfId="0" applyBorder="1"/>
    <xf numFmtId="0" fontId="2" fillId="2" borderId="8" xfId="0" applyFont="1" applyFill="1" applyBorder="1" applyAlignment="1">
      <alignment vertical="center"/>
    </xf>
    <xf numFmtId="0" fontId="0" fillId="0" borderId="10" xfId="0" applyBorder="1"/>
    <xf numFmtId="3" fontId="2" fillId="4" borderId="9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vertical="center"/>
    </xf>
    <xf numFmtId="3" fontId="2" fillId="5" borderId="9" xfId="0" applyNumberFormat="1" applyFont="1" applyFill="1" applyBorder="1" applyAlignment="1">
      <alignment horizontal="right" vertical="center"/>
    </xf>
    <xf numFmtId="0" fontId="1" fillId="5" borderId="8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3" fontId="2" fillId="3" borderId="9" xfId="0" applyNumberFormat="1" applyFont="1" applyFill="1" applyBorder="1" applyAlignment="1">
      <alignment horizontal="right" vertical="center"/>
    </xf>
    <xf numFmtId="0" fontId="0" fillId="7" borderId="4" xfId="0" applyFill="1" applyBorder="1"/>
    <xf numFmtId="0" fontId="2" fillId="5" borderId="3" xfId="0" applyFont="1" applyFill="1" applyBorder="1" applyAlignment="1">
      <alignment horizontal="left" vertical="center" indent="1"/>
    </xf>
    <xf numFmtId="0" fontId="6" fillId="5" borderId="3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6" fillId="5" borderId="8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9" borderId="2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3" fontId="2" fillId="9" borderId="6" xfId="0" applyNumberFormat="1" applyFont="1" applyFill="1" applyBorder="1" applyAlignment="1">
      <alignment horizontal="right" vertical="center"/>
    </xf>
    <xf numFmtId="3" fontId="2" fillId="9" borderId="9" xfId="0" applyNumberFormat="1" applyFont="1" applyFill="1" applyBorder="1" applyAlignment="1">
      <alignment horizontal="right" vertical="center"/>
    </xf>
    <xf numFmtId="0" fontId="2" fillId="9" borderId="3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3" fontId="2" fillId="9" borderId="5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0" fontId="2" fillId="10" borderId="2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3" fontId="2" fillId="10" borderId="6" xfId="0" applyNumberFormat="1" applyFont="1" applyFill="1" applyBorder="1" applyAlignment="1">
      <alignment horizontal="right" vertical="center"/>
    </xf>
    <xf numFmtId="3" fontId="2" fillId="10" borderId="9" xfId="0" applyNumberFormat="1" applyFont="1" applyFill="1" applyBorder="1" applyAlignment="1">
      <alignment horizontal="right" vertical="center"/>
    </xf>
    <xf numFmtId="0" fontId="2" fillId="10" borderId="3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3" fontId="2" fillId="10" borderId="5" xfId="0" applyNumberFormat="1" applyFont="1" applyFill="1" applyBorder="1" applyAlignment="1">
      <alignment horizontal="right" vertical="center"/>
    </xf>
    <xf numFmtId="0" fontId="1" fillId="10" borderId="8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3" fontId="2" fillId="8" borderId="6" xfId="0" applyNumberFormat="1" applyFont="1" applyFill="1" applyBorder="1" applyAlignment="1">
      <alignment horizontal="right" vertical="center"/>
    </xf>
    <xf numFmtId="3" fontId="2" fillId="8" borderId="9" xfId="0" applyNumberFormat="1" applyFont="1" applyFill="1" applyBorder="1" applyAlignment="1">
      <alignment horizontal="right" vertical="center"/>
    </xf>
    <xf numFmtId="0" fontId="2" fillId="8" borderId="3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3" fontId="2" fillId="8" borderId="5" xfId="0" applyNumberFormat="1" applyFont="1" applyFill="1" applyBorder="1" applyAlignment="1">
      <alignment horizontal="right" vertical="center"/>
    </xf>
    <xf numFmtId="0" fontId="1" fillId="8" borderId="8" xfId="0" applyFont="1" applyFill="1" applyBorder="1" applyAlignment="1">
      <alignment vertical="center"/>
    </xf>
    <xf numFmtId="0" fontId="0" fillId="0" borderId="3" xfId="0" applyBorder="1"/>
    <xf numFmtId="0" fontId="9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1" fillId="7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3" fontId="2" fillId="5" borderId="3" xfId="0" applyNumberFormat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3" fontId="2" fillId="10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3" fontId="2" fillId="9" borderId="3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3" fontId="2" fillId="8" borderId="3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0" fillId="7" borderId="0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/>
    </xf>
    <xf numFmtId="165" fontId="2" fillId="4" borderId="2" xfId="1" applyNumberFormat="1" applyFont="1" applyFill="1" applyBorder="1" applyAlignment="1">
      <alignment horizontal="center" vertical="center"/>
    </xf>
    <xf numFmtId="165" fontId="2" fillId="5" borderId="2" xfId="1" applyNumberFormat="1" applyFont="1" applyFill="1" applyBorder="1" applyAlignment="1">
      <alignment horizontal="center" vertical="center"/>
    </xf>
    <xf numFmtId="165" fontId="2" fillId="10" borderId="2" xfId="1" applyNumberFormat="1" applyFont="1" applyFill="1" applyBorder="1" applyAlignment="1">
      <alignment horizontal="center" vertical="center"/>
    </xf>
    <xf numFmtId="165" fontId="2" fillId="3" borderId="2" xfId="1" applyNumberFormat="1" applyFont="1" applyFill="1" applyBorder="1" applyAlignment="1">
      <alignment horizontal="center" vertical="center"/>
    </xf>
    <xf numFmtId="165" fontId="2" fillId="9" borderId="2" xfId="1" applyNumberFormat="1" applyFont="1" applyFill="1" applyBorder="1" applyAlignment="1">
      <alignment horizontal="center" vertical="center"/>
    </xf>
    <xf numFmtId="165" fontId="2" fillId="8" borderId="2" xfId="1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64" fontId="2" fillId="10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164" fontId="2" fillId="8" borderId="2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readingOrder="1"/>
    </xf>
    <xf numFmtId="0" fontId="15" fillId="0" borderId="12" xfId="0" applyFont="1" applyBorder="1" applyAlignment="1">
      <alignment horizontal="left" vertical="center" readingOrder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2" fillId="3" borderId="2" xfId="0" applyFont="1" applyFill="1" applyBorder="1" applyAlignment="1">
      <alignment horizontal="right" vertical="center"/>
    </xf>
    <xf numFmtId="0" fontId="1" fillId="7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right" vertical="center"/>
    </xf>
    <xf numFmtId="0" fontId="0" fillId="7" borderId="5" xfId="0" applyFill="1" applyBorder="1"/>
    <xf numFmtId="3" fontId="2" fillId="3" borderId="0" xfId="0" applyNumberFormat="1" applyFont="1" applyFill="1" applyBorder="1" applyAlignment="1">
      <alignment horizontal="right" vertical="center"/>
    </xf>
    <xf numFmtId="9" fontId="2" fillId="2" borderId="6" xfId="1" applyFont="1" applyFill="1" applyBorder="1" applyAlignment="1">
      <alignment vertical="center"/>
    </xf>
    <xf numFmtId="9" fontId="0" fillId="0" borderId="4" xfId="1" applyFont="1" applyBorder="1"/>
    <xf numFmtId="9" fontId="2" fillId="4" borderId="6" xfId="1" applyFont="1" applyFill="1" applyBorder="1" applyAlignment="1">
      <alignment vertical="center"/>
    </xf>
    <xf numFmtId="9" fontId="2" fillId="5" borderId="6" xfId="1" applyFont="1" applyFill="1" applyBorder="1" applyAlignment="1">
      <alignment vertical="center"/>
    </xf>
    <xf numFmtId="9" fontId="2" fillId="10" borderId="6" xfId="1" applyFont="1" applyFill="1" applyBorder="1" applyAlignment="1">
      <alignment vertical="center"/>
    </xf>
    <xf numFmtId="9" fontId="2" fillId="3" borderId="6" xfId="1" applyFont="1" applyFill="1" applyBorder="1" applyAlignment="1">
      <alignment vertical="center"/>
    </xf>
    <xf numFmtId="9" fontId="2" fillId="9" borderId="6" xfId="1" applyFont="1" applyFill="1" applyBorder="1" applyAlignment="1">
      <alignment vertical="center"/>
    </xf>
    <xf numFmtId="9" fontId="2" fillId="8" borderId="6" xfId="1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164" fontId="2" fillId="10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9" borderId="6" xfId="0" applyNumberFormat="1" applyFont="1" applyFill="1" applyBorder="1" applyAlignment="1">
      <alignment horizontal="center" vertical="center"/>
    </xf>
    <xf numFmtId="164" fontId="2" fillId="8" borderId="6" xfId="0" applyNumberFormat="1" applyFont="1" applyFill="1" applyBorder="1" applyAlignment="1">
      <alignment horizontal="center" vertical="center"/>
    </xf>
    <xf numFmtId="164" fontId="4" fillId="6" borderId="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10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9" borderId="11" xfId="0" applyFont="1" applyFill="1" applyBorder="1" applyAlignment="1">
      <alignment vertical="center"/>
    </xf>
    <xf numFmtId="0" fontId="2" fillId="8" borderId="11" xfId="0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0" fontId="0" fillId="7" borderId="3" xfId="0" applyFill="1" applyBorder="1" applyAlignment="1">
      <alignment horizontal="center"/>
    </xf>
    <xf numFmtId="0" fontId="15" fillId="0" borderId="0" xfId="0" applyFont="1" applyBorder="1" applyAlignment="1">
      <alignment horizontal="left" vertical="center" readingOrder="1"/>
    </xf>
    <xf numFmtId="0" fontId="18" fillId="0" borderId="4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4" xfId="0" applyFont="1" applyBorder="1" applyAlignment="1">
      <alignment horizontal="center"/>
    </xf>
    <xf numFmtId="0" fontId="8" fillId="0" borderId="9" xfId="0" applyFont="1" applyBorder="1"/>
    <xf numFmtId="0" fontId="2" fillId="3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indent="2"/>
    </xf>
    <xf numFmtId="3" fontId="3" fillId="7" borderId="0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horizontal="right" vertical="center"/>
    </xf>
    <xf numFmtId="0" fontId="0" fillId="7" borderId="0" xfId="0" applyFill="1" applyBorder="1"/>
    <xf numFmtId="3" fontId="4" fillId="6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6" fillId="0" borderId="9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5" fillId="5" borderId="1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5" fillId="7" borderId="3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>
                <a:solidFill>
                  <a:srgbClr val="C00000"/>
                </a:solidFill>
              </a:rPr>
              <a:t>DISTRIBUCIÓ</a:t>
            </a:r>
            <a:r>
              <a:rPr lang="ca-ES" baseline="0">
                <a:solidFill>
                  <a:srgbClr val="C00000"/>
                </a:solidFill>
              </a:rPr>
              <a:t> ESPAIS IDEAL FLOR</a:t>
            </a:r>
          </a:p>
          <a:p>
            <a:pPr>
              <a:defRPr/>
            </a:pPr>
            <a:r>
              <a:rPr lang="ca-ES" baseline="0">
                <a:solidFill>
                  <a:srgbClr val="C00000"/>
                </a:solidFill>
              </a:rPr>
              <a:t>AVV</a:t>
            </a:r>
            <a:endParaRPr lang="ca-ES">
              <a:solidFill>
                <a:srgbClr val="C00000"/>
              </a:solidFill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8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12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0.17584756580884475"/>
                  <c:y val="-7.401279244533011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2.2732034010005246E-3"/>
                  <c:y val="-0.2895581895664937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6.0788565598393893E-2"/>
                  <c:y val="1.726723263183278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410032732029238"/>
                  <c:y val="8.479658431809787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5.5942469127907837E-3"/>
                  <c:y val="0.121339689508743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1.4628721246136364E-2"/>
                  <c:y val="0.1662448718121810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2"/>
              <c:layout>
                <c:manualLayout>
                  <c:x val="1.2862206943946264E-2"/>
                  <c:y val="-9.3599065043593384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dLbl>
              <c:idx val="14"/>
              <c:layout>
                <c:manualLayout>
                  <c:x val="0.12108965827265174"/>
                  <c:y val="-5.229174756469642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>
                    <a:latin typeface="Century Gothic" pitchFamily="34" charset="0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'190116_P. Funcional EQUIPAMENT'!$B$108:$B$120</c:f>
              <c:strCache>
                <c:ptCount val="13"/>
                <c:pt idx="0">
                  <c:v>Sala d'actes</c:v>
                </c:pt>
                <c:pt idx="2">
                  <c:v>Espai de trobada</c:v>
                </c:pt>
                <c:pt idx="4">
                  <c:v>Centre Cultural</c:v>
                </c:pt>
                <c:pt idx="6">
                  <c:v>Bucs d'Assaig</c:v>
                </c:pt>
                <c:pt idx="8">
                  <c:v>Espai de magatzem</c:v>
                </c:pt>
                <c:pt idx="10">
                  <c:v>Gimnàs</c:v>
                </c:pt>
                <c:pt idx="12">
                  <c:v>Espais Auxiliars</c:v>
                </c:pt>
              </c:strCache>
            </c:strRef>
          </c:cat>
          <c:val>
            <c:numRef>
              <c:f>'190116_P. Funcional EQUIPAMENT'!$H$108:$H$120</c:f>
              <c:numCache>
                <c:formatCode>0\ "m2"</c:formatCode>
                <c:ptCount val="13"/>
                <c:pt idx="0">
                  <c:v>335</c:v>
                </c:pt>
                <c:pt idx="2">
                  <c:v>340</c:v>
                </c:pt>
                <c:pt idx="4">
                  <c:v>210</c:v>
                </c:pt>
                <c:pt idx="6">
                  <c:v>55</c:v>
                </c:pt>
                <c:pt idx="8">
                  <c:v>100</c:v>
                </c:pt>
                <c:pt idx="10">
                  <c:v>370</c:v>
                </c:pt>
                <c:pt idx="12">
                  <c:v>250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123</xdr:row>
      <xdr:rowOff>133919</xdr:rowOff>
    </xdr:from>
    <xdr:to>
      <xdr:col>7</xdr:col>
      <xdr:colOff>9525</xdr:colOff>
      <xdr:row>150</xdr:row>
      <xdr:rowOff>0</xdr:rowOff>
    </xdr:to>
    <xdr:graphicFrame macro="">
      <xdr:nvGraphicFramePr>
        <xdr:cNvPr id="2" name="Gràfic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8"/>
  <sheetViews>
    <sheetView tabSelected="1" zoomScaleNormal="100" zoomScalePageLayoutView="85" workbookViewId="0">
      <selection activeCell="A77" sqref="A77:XFD77"/>
    </sheetView>
  </sheetViews>
  <sheetFormatPr defaultRowHeight="15" x14ac:dyDescent="0.25"/>
  <cols>
    <col min="1" max="1" width="9.140625" style="1"/>
    <col min="2" max="2" width="29.28515625" style="1" bestFit="1" customWidth="1"/>
    <col min="3" max="3" width="6.28515625" style="1" bestFit="1" customWidth="1"/>
    <col min="4" max="5" width="11.5703125" style="1" bestFit="1" customWidth="1"/>
    <col min="6" max="6" width="4" style="1" customWidth="1"/>
    <col min="7" max="7" width="6.140625" style="9" bestFit="1" customWidth="1"/>
    <col min="8" max="8" width="8.28515625" style="9" bestFit="1" customWidth="1"/>
    <col min="9" max="9" width="10.5703125" style="1" bestFit="1" customWidth="1"/>
    <col min="10" max="10" width="4" style="1" customWidth="1"/>
    <col min="11" max="12" width="9.140625" style="1"/>
    <col min="13" max="13" width="9.85546875" style="1" bestFit="1" customWidth="1"/>
    <col min="14" max="14" width="9.140625" style="1"/>
    <col min="15" max="15" width="8.85546875" style="1" customWidth="1"/>
    <col min="16" max="16384" width="9.140625" style="1"/>
  </cols>
  <sheetData>
    <row r="1" spans="2:10" ht="21" customHeight="1" thickBot="1" x14ac:dyDescent="0.3">
      <c r="B1" s="119" t="s">
        <v>71</v>
      </c>
      <c r="C1" s="119"/>
      <c r="D1" s="119"/>
      <c r="E1" s="119"/>
      <c r="F1" s="119"/>
      <c r="G1" s="119"/>
      <c r="H1" s="119"/>
      <c r="I1" s="119"/>
      <c r="J1" s="119"/>
    </row>
    <row r="2" spans="2:10" ht="6.75" customHeight="1" x14ac:dyDescent="0.25">
      <c r="B2" s="155"/>
      <c r="C2" s="155"/>
      <c r="D2" s="155"/>
      <c r="E2" s="155"/>
      <c r="F2" s="155"/>
      <c r="G2" s="155"/>
      <c r="H2" s="155"/>
      <c r="I2" s="155"/>
      <c r="J2" s="155"/>
    </row>
    <row r="3" spans="2:10" x14ac:dyDescent="0.25">
      <c r="F3" s="15"/>
      <c r="G3" s="1"/>
      <c r="H3" s="174"/>
      <c r="I3" s="174"/>
      <c r="J3" s="156"/>
    </row>
    <row r="4" spans="2:10" ht="5.25" customHeight="1" x14ac:dyDescent="0.25">
      <c r="B4" s="2"/>
      <c r="C4" s="2"/>
      <c r="D4" s="2"/>
      <c r="E4" s="2"/>
      <c r="F4" s="13"/>
      <c r="G4" s="81"/>
      <c r="H4" s="81"/>
      <c r="I4" s="43"/>
      <c r="J4" s="32"/>
    </row>
    <row r="5" spans="2:10" ht="12" customHeight="1" x14ac:dyDescent="0.25">
      <c r="B5" s="44" t="s">
        <v>7</v>
      </c>
      <c r="C5" s="45"/>
      <c r="D5" s="45"/>
      <c r="E5" s="45"/>
      <c r="F5" s="46"/>
      <c r="G5" s="177" t="s">
        <v>105</v>
      </c>
      <c r="H5" s="178"/>
      <c r="I5" s="47" t="s">
        <v>30</v>
      </c>
      <c r="J5" s="48"/>
    </row>
    <row r="6" spans="2:10" ht="12" customHeight="1" x14ac:dyDescent="0.25">
      <c r="B6" s="168"/>
      <c r="C6" s="169"/>
      <c r="D6" s="169"/>
      <c r="E6" s="171"/>
      <c r="F6" s="170"/>
      <c r="G6" s="171"/>
      <c r="H6" s="171"/>
      <c r="I6" s="172"/>
      <c r="J6" s="173"/>
    </row>
    <row r="7" spans="2:10" ht="5.25" customHeight="1" x14ac:dyDescent="0.25">
      <c r="B7" s="2"/>
      <c r="C7" s="2"/>
      <c r="D7" s="2"/>
      <c r="E7" s="2"/>
      <c r="F7" s="13"/>
      <c r="G7" s="81"/>
      <c r="H7" s="81"/>
      <c r="I7" s="43"/>
      <c r="J7" s="32"/>
    </row>
    <row r="8" spans="2:10" x14ac:dyDescent="0.25">
      <c r="B8" s="10" t="s">
        <v>66</v>
      </c>
      <c r="C8" s="10"/>
      <c r="D8" s="10"/>
      <c r="E8" s="10"/>
      <c r="F8" s="14"/>
      <c r="G8" s="82"/>
      <c r="H8" s="82"/>
      <c r="I8" s="25"/>
      <c r="J8" s="33"/>
    </row>
    <row r="9" spans="2:10" ht="6.75" customHeight="1" x14ac:dyDescent="0.25">
      <c r="F9" s="15"/>
      <c r="G9" s="83"/>
      <c r="H9" s="83"/>
      <c r="I9" s="43"/>
      <c r="J9" s="34"/>
    </row>
    <row r="10" spans="2:10" ht="84.75" customHeight="1" x14ac:dyDescent="0.25">
      <c r="B10" s="175" t="s">
        <v>67</v>
      </c>
      <c r="C10" s="175"/>
      <c r="D10" s="175"/>
      <c r="E10" s="175"/>
      <c r="F10" s="15"/>
      <c r="G10" s="83"/>
      <c r="H10" s="83"/>
      <c r="I10" s="43"/>
      <c r="J10" s="34"/>
    </row>
    <row r="11" spans="2:10" x14ac:dyDescent="0.25">
      <c r="B11" s="79" t="s">
        <v>8</v>
      </c>
      <c r="C11" s="80"/>
      <c r="D11" s="80"/>
      <c r="E11" s="80"/>
      <c r="F11" s="13"/>
      <c r="G11" s="84"/>
      <c r="H11" s="84">
        <v>225</v>
      </c>
      <c r="I11" s="43"/>
      <c r="J11" s="32"/>
    </row>
    <row r="12" spans="2:10" ht="24" customHeight="1" x14ac:dyDescent="0.25">
      <c r="B12" s="176" t="s">
        <v>9</v>
      </c>
      <c r="C12" s="176"/>
      <c r="D12" s="176"/>
      <c r="E12" s="176"/>
      <c r="F12" s="13"/>
      <c r="G12" s="84"/>
      <c r="H12" s="84"/>
      <c r="I12" s="43"/>
      <c r="J12" s="32"/>
    </row>
    <row r="13" spans="2:10" x14ac:dyDescent="0.25">
      <c r="B13" s="79" t="s">
        <v>1</v>
      </c>
      <c r="C13" s="80"/>
      <c r="D13" s="80"/>
      <c r="E13" s="80"/>
      <c r="F13" s="13"/>
      <c r="G13" s="84"/>
      <c r="H13" s="84">
        <v>50</v>
      </c>
      <c r="I13" s="43"/>
      <c r="J13" s="32"/>
    </row>
    <row r="14" spans="2:10" ht="24" customHeight="1" x14ac:dyDescent="0.25">
      <c r="B14" s="176" t="s">
        <v>60</v>
      </c>
      <c r="C14" s="176"/>
      <c r="D14" s="176"/>
      <c r="E14" s="176"/>
      <c r="F14" s="13"/>
      <c r="G14" s="84"/>
      <c r="H14" s="84"/>
      <c r="I14" s="43"/>
      <c r="J14" s="32"/>
    </row>
    <row r="15" spans="2:10" x14ac:dyDescent="0.25">
      <c r="B15" s="79" t="s">
        <v>49</v>
      </c>
      <c r="C15" s="80"/>
      <c r="D15" s="80"/>
      <c r="E15" s="80"/>
      <c r="F15" s="13"/>
      <c r="G15" s="84"/>
      <c r="H15" s="84">
        <v>20</v>
      </c>
      <c r="I15" s="43"/>
      <c r="J15" s="32"/>
    </row>
    <row r="16" spans="2:10" ht="24" customHeight="1" x14ac:dyDescent="0.25">
      <c r="B16" s="175" t="s">
        <v>50</v>
      </c>
      <c r="C16" s="175"/>
      <c r="D16" s="175"/>
      <c r="E16" s="175"/>
      <c r="F16" s="13"/>
      <c r="G16" s="84"/>
      <c r="H16" s="84"/>
      <c r="I16" s="43"/>
      <c r="J16" s="32"/>
    </row>
    <row r="17" spans="2:10" x14ac:dyDescent="0.25">
      <c r="B17" s="79" t="s">
        <v>3</v>
      </c>
      <c r="C17" s="3"/>
      <c r="D17" s="3"/>
      <c r="E17" s="3"/>
      <c r="F17" s="13"/>
      <c r="G17" s="84"/>
      <c r="H17" s="84">
        <v>10</v>
      </c>
      <c r="I17" s="43"/>
      <c r="J17" s="32"/>
    </row>
    <row r="18" spans="2:10" x14ac:dyDescent="0.25">
      <c r="B18" s="79" t="s">
        <v>2</v>
      </c>
      <c r="C18" s="3"/>
      <c r="D18" s="3"/>
      <c r="E18" s="3"/>
      <c r="F18" s="13"/>
      <c r="G18" s="84"/>
      <c r="H18" s="84">
        <v>30</v>
      </c>
      <c r="I18" s="43"/>
      <c r="J18" s="32"/>
    </row>
    <row r="19" spans="2:10" x14ac:dyDescent="0.25">
      <c r="B19" s="175" t="s">
        <v>38</v>
      </c>
      <c r="C19" s="175"/>
      <c r="D19" s="175"/>
      <c r="E19" s="175"/>
      <c r="F19" s="13"/>
      <c r="G19" s="84"/>
      <c r="H19" s="84"/>
      <c r="I19" s="43"/>
      <c r="J19" s="32"/>
    </row>
    <row r="20" spans="2:10" ht="6.75" customHeight="1" x14ac:dyDescent="0.25">
      <c r="B20" s="78"/>
      <c r="C20" s="78"/>
      <c r="D20" s="78"/>
      <c r="E20" s="78"/>
      <c r="F20" s="22"/>
      <c r="G20" s="154"/>
      <c r="H20" s="154"/>
      <c r="I20" s="126"/>
      <c r="J20" s="34"/>
    </row>
    <row r="21" spans="2:10" x14ac:dyDescent="0.25">
      <c r="B21" s="6" t="s">
        <v>0</v>
      </c>
      <c r="C21" s="6"/>
      <c r="D21" s="6"/>
      <c r="E21" s="6"/>
      <c r="F21" s="16"/>
      <c r="G21" s="85"/>
      <c r="H21" s="85">
        <f>SUM(H11:H20)</f>
        <v>335</v>
      </c>
      <c r="I21" s="26">
        <f>H21*1.3</f>
        <v>435.5</v>
      </c>
      <c r="J21" s="35"/>
    </row>
    <row r="22" spans="2:10" ht="5.25" customHeight="1" x14ac:dyDescent="0.25">
      <c r="F22" s="15"/>
      <c r="G22" s="83"/>
      <c r="H22" s="83"/>
      <c r="I22" s="43"/>
      <c r="J22" s="36"/>
    </row>
    <row r="23" spans="2:10" x14ac:dyDescent="0.25">
      <c r="B23" s="11" t="s">
        <v>4</v>
      </c>
      <c r="C23" s="11"/>
      <c r="D23" s="11"/>
      <c r="E23" s="11"/>
      <c r="F23" s="17"/>
      <c r="G23" s="86"/>
      <c r="H23" s="86"/>
      <c r="I23" s="27"/>
      <c r="J23" s="37"/>
    </row>
    <row r="24" spans="2:10" ht="6.75" customHeight="1" x14ac:dyDescent="0.25">
      <c r="F24" s="15"/>
      <c r="G24" s="83"/>
      <c r="H24" s="83"/>
      <c r="I24" s="43"/>
      <c r="J24" s="34"/>
    </row>
    <row r="25" spans="2:10" x14ac:dyDescent="0.25">
      <c r="B25" s="49" t="s">
        <v>10</v>
      </c>
      <c r="C25" s="3"/>
      <c r="D25" s="3"/>
      <c r="E25" s="3"/>
      <c r="F25" s="13"/>
      <c r="G25" s="84"/>
      <c r="H25" s="84">
        <v>10</v>
      </c>
      <c r="I25" s="43"/>
      <c r="J25" s="32"/>
    </row>
    <row r="26" spans="2:10" x14ac:dyDescent="0.25">
      <c r="B26" s="175" t="s">
        <v>51</v>
      </c>
      <c r="C26" s="175"/>
      <c r="D26" s="175"/>
      <c r="E26" s="175"/>
      <c r="F26" s="13"/>
      <c r="G26" s="84"/>
      <c r="H26" s="84"/>
      <c r="I26" s="43"/>
      <c r="J26" s="32"/>
    </row>
    <row r="27" spans="2:10" x14ac:dyDescent="0.25">
      <c r="B27" s="49" t="s">
        <v>11</v>
      </c>
      <c r="C27" s="3"/>
      <c r="D27" s="3"/>
      <c r="E27" s="3"/>
      <c r="F27" s="13"/>
      <c r="G27" s="84"/>
      <c r="H27" s="84">
        <v>10</v>
      </c>
      <c r="I27" s="43"/>
      <c r="J27" s="32"/>
    </row>
    <row r="28" spans="2:10" ht="13.5" customHeight="1" x14ac:dyDescent="0.25">
      <c r="B28" s="175" t="s">
        <v>13</v>
      </c>
      <c r="C28" s="175"/>
      <c r="D28" s="175"/>
      <c r="E28" s="175"/>
      <c r="F28" s="13"/>
      <c r="G28" s="84"/>
      <c r="H28" s="84"/>
      <c r="I28" s="43"/>
      <c r="J28" s="32"/>
    </row>
    <row r="29" spans="2:10" x14ac:dyDescent="0.25">
      <c r="B29" s="49" t="s">
        <v>12</v>
      </c>
      <c r="C29" s="3"/>
      <c r="D29" s="3"/>
      <c r="E29" s="3"/>
      <c r="F29" s="13"/>
      <c r="G29" s="84"/>
      <c r="H29" s="84">
        <v>40</v>
      </c>
      <c r="I29" s="43"/>
      <c r="J29" s="32"/>
    </row>
    <row r="30" spans="2:10" ht="26.25" customHeight="1" x14ac:dyDescent="0.25">
      <c r="B30" s="175" t="s">
        <v>52</v>
      </c>
      <c r="C30" s="175"/>
      <c r="D30" s="175"/>
      <c r="E30" s="175"/>
      <c r="F30" s="13"/>
      <c r="G30" s="84"/>
      <c r="H30" s="84"/>
      <c r="I30" s="43"/>
      <c r="J30" s="32"/>
    </row>
    <row r="31" spans="2:10" x14ac:dyDescent="0.25">
      <c r="B31" s="49" t="s">
        <v>14</v>
      </c>
      <c r="C31" s="3"/>
      <c r="D31" s="3"/>
      <c r="E31" s="3"/>
      <c r="F31" s="13"/>
      <c r="G31" s="125" t="s">
        <v>104</v>
      </c>
      <c r="H31" s="84">
        <v>140</v>
      </c>
      <c r="I31" s="43"/>
      <c r="J31" s="32"/>
    </row>
    <row r="32" spans="2:10" ht="25.5" customHeight="1" x14ac:dyDescent="0.25">
      <c r="B32" s="175" t="s">
        <v>68</v>
      </c>
      <c r="C32" s="175"/>
      <c r="D32" s="175"/>
      <c r="E32" s="175"/>
      <c r="F32" s="13"/>
      <c r="G32" s="84"/>
      <c r="H32" s="84"/>
      <c r="I32" s="43"/>
      <c r="J32" s="32"/>
    </row>
    <row r="33" spans="2:10" x14ac:dyDescent="0.25">
      <c r="B33" s="49" t="s">
        <v>39</v>
      </c>
      <c r="C33" s="3"/>
      <c r="D33" s="3"/>
      <c r="E33" s="3"/>
      <c r="F33" s="13"/>
      <c r="G33" s="84"/>
      <c r="H33" s="84">
        <v>45</v>
      </c>
      <c r="I33" s="43"/>
      <c r="J33" s="32"/>
    </row>
    <row r="34" spans="2:10" ht="24" customHeight="1" x14ac:dyDescent="0.25">
      <c r="B34" s="175" t="s">
        <v>44</v>
      </c>
      <c r="C34" s="175"/>
      <c r="D34" s="175"/>
      <c r="E34" s="175"/>
      <c r="F34" s="13"/>
      <c r="G34" s="84"/>
      <c r="H34" s="84"/>
      <c r="I34" s="43"/>
      <c r="J34" s="32"/>
    </row>
    <row r="35" spans="2:10" x14ac:dyDescent="0.25">
      <c r="B35" s="49" t="s">
        <v>40</v>
      </c>
      <c r="C35" s="3"/>
      <c r="D35" s="3"/>
      <c r="E35" s="3"/>
      <c r="F35" s="13"/>
      <c r="G35" s="84"/>
      <c r="H35" s="84">
        <v>15</v>
      </c>
      <c r="I35" s="43"/>
      <c r="J35" s="32"/>
    </row>
    <row r="36" spans="2:10" ht="36" customHeight="1" x14ac:dyDescent="0.25">
      <c r="B36" s="175" t="s">
        <v>53</v>
      </c>
      <c r="C36" s="175"/>
      <c r="D36" s="175"/>
      <c r="E36" s="175"/>
      <c r="F36" s="13"/>
      <c r="G36" s="84"/>
      <c r="H36" s="84"/>
      <c r="I36" s="43"/>
      <c r="J36" s="32"/>
    </row>
    <row r="37" spans="2:10" x14ac:dyDescent="0.25">
      <c r="B37" s="49" t="s">
        <v>41</v>
      </c>
      <c r="C37" s="3"/>
      <c r="D37" s="3"/>
      <c r="E37" s="3"/>
      <c r="F37" s="13"/>
      <c r="G37" s="84"/>
      <c r="H37" s="84">
        <v>5</v>
      </c>
      <c r="I37" s="43"/>
      <c r="J37" s="32"/>
    </row>
    <row r="38" spans="2:10" ht="26.25" customHeight="1" x14ac:dyDescent="0.25">
      <c r="B38" s="175" t="s">
        <v>42</v>
      </c>
      <c r="C38" s="175"/>
      <c r="D38" s="175"/>
      <c r="E38" s="175"/>
      <c r="F38" s="13"/>
      <c r="G38" s="84"/>
      <c r="H38" s="84"/>
      <c r="I38" s="43"/>
      <c r="J38" s="32"/>
    </row>
    <row r="39" spans="2:10" x14ac:dyDescent="0.25">
      <c r="B39" s="49" t="s">
        <v>72</v>
      </c>
      <c r="C39" s="3"/>
      <c r="D39" s="3"/>
      <c r="E39" s="3"/>
      <c r="F39" s="13"/>
      <c r="G39" s="84"/>
      <c r="H39" s="84">
        <v>15</v>
      </c>
      <c r="I39" s="43"/>
      <c r="J39" s="32"/>
    </row>
    <row r="40" spans="2:10" x14ac:dyDescent="0.25">
      <c r="B40" s="175" t="s">
        <v>43</v>
      </c>
      <c r="C40" s="175"/>
      <c r="D40" s="175"/>
      <c r="E40" s="175"/>
      <c r="F40" s="13"/>
      <c r="G40" s="84"/>
      <c r="H40" s="84"/>
      <c r="I40" s="43"/>
      <c r="J40" s="32"/>
    </row>
    <row r="41" spans="2:10" x14ac:dyDescent="0.25">
      <c r="B41" s="79" t="s">
        <v>23</v>
      </c>
      <c r="C41" s="3"/>
      <c r="D41" s="3"/>
      <c r="E41" s="3"/>
      <c r="F41" s="13"/>
      <c r="G41" s="84"/>
      <c r="H41" s="84">
        <v>60</v>
      </c>
      <c r="I41" s="43"/>
      <c r="J41" s="32"/>
    </row>
    <row r="42" spans="2:10" x14ac:dyDescent="0.25">
      <c r="B42" s="175" t="s">
        <v>24</v>
      </c>
      <c r="C42" s="175"/>
      <c r="D42" s="175"/>
      <c r="E42" s="175"/>
      <c r="F42" s="13"/>
      <c r="G42" s="84"/>
      <c r="H42" s="84"/>
      <c r="I42" s="43"/>
      <c r="J42" s="32"/>
    </row>
    <row r="43" spans="2:10" ht="6.75" customHeight="1" x14ac:dyDescent="0.25">
      <c r="F43" s="15"/>
      <c r="G43" s="83"/>
      <c r="H43" s="83"/>
      <c r="I43" s="43"/>
      <c r="J43" s="34"/>
    </row>
    <row r="44" spans="2:10" x14ac:dyDescent="0.25">
      <c r="B44" s="5" t="s">
        <v>0</v>
      </c>
      <c r="C44" s="5"/>
      <c r="D44" s="5"/>
      <c r="E44" s="5"/>
      <c r="F44" s="18"/>
      <c r="G44" s="87"/>
      <c r="H44" s="87">
        <f>SUM(H25:H43)</f>
        <v>340</v>
      </c>
      <c r="I44" s="28">
        <f>H44*1.3</f>
        <v>442</v>
      </c>
      <c r="J44" s="38"/>
    </row>
    <row r="45" spans="2:10" ht="5.25" customHeight="1" x14ac:dyDescent="0.25">
      <c r="F45" s="15"/>
      <c r="G45" s="83"/>
      <c r="H45" s="83"/>
      <c r="I45" s="43"/>
      <c r="J45" s="36"/>
    </row>
    <row r="46" spans="2:10" x14ac:dyDescent="0.25">
      <c r="B46" s="12" t="s">
        <v>5</v>
      </c>
      <c r="C46" s="12"/>
      <c r="D46" s="12"/>
      <c r="E46" s="12"/>
      <c r="F46" s="19"/>
      <c r="G46" s="88"/>
      <c r="H46" s="88"/>
      <c r="I46" s="29"/>
      <c r="J46" s="39"/>
    </row>
    <row r="47" spans="2:10" ht="6.75" customHeight="1" x14ac:dyDescent="0.25">
      <c r="F47" s="15"/>
      <c r="G47" s="83"/>
      <c r="H47" s="83"/>
      <c r="I47" s="43"/>
      <c r="J47" s="34"/>
    </row>
    <row r="48" spans="2:10" ht="48" customHeight="1" x14ac:dyDescent="0.25">
      <c r="B48" s="176" t="s">
        <v>61</v>
      </c>
      <c r="C48" s="176"/>
      <c r="D48" s="176"/>
      <c r="E48" s="176"/>
      <c r="F48" s="15"/>
      <c r="G48" s="83"/>
      <c r="H48" s="83"/>
      <c r="I48" s="43"/>
      <c r="J48" s="34"/>
    </row>
    <row r="49" spans="2:10" ht="6.75" customHeight="1" x14ac:dyDescent="0.25">
      <c r="F49" s="15"/>
      <c r="G49" s="83"/>
      <c r="H49" s="83"/>
      <c r="I49" s="43"/>
      <c r="J49" s="34"/>
    </row>
    <row r="50" spans="2:10" x14ac:dyDescent="0.25">
      <c r="B50" s="79" t="s">
        <v>15</v>
      </c>
      <c r="C50" s="80"/>
      <c r="D50" s="80"/>
      <c r="E50" s="80"/>
      <c r="F50" s="13"/>
      <c r="G50" s="84"/>
      <c r="H50" s="84">
        <v>30</v>
      </c>
      <c r="I50" s="43"/>
      <c r="J50" s="32"/>
    </row>
    <row r="51" spans="2:10" ht="24.75" customHeight="1" x14ac:dyDescent="0.25">
      <c r="B51" s="176" t="s">
        <v>35</v>
      </c>
      <c r="C51" s="176"/>
      <c r="D51" s="176"/>
      <c r="E51" s="176"/>
      <c r="F51" s="13"/>
      <c r="G51" s="84"/>
      <c r="H51" s="84"/>
      <c r="I51" s="43"/>
      <c r="J51" s="32"/>
    </row>
    <row r="52" spans="2:10" x14ac:dyDescent="0.25">
      <c r="B52" s="79" t="s">
        <v>54</v>
      </c>
      <c r="C52" s="80"/>
      <c r="D52" s="80"/>
      <c r="E52" s="80"/>
      <c r="F52" s="13"/>
      <c r="G52" s="84"/>
      <c r="H52" s="84">
        <v>60</v>
      </c>
      <c r="I52" s="43"/>
      <c r="J52" s="32"/>
    </row>
    <row r="53" spans="2:10" ht="26.25" customHeight="1" x14ac:dyDescent="0.25">
      <c r="B53" s="176" t="s">
        <v>36</v>
      </c>
      <c r="C53" s="176"/>
      <c r="D53" s="176"/>
      <c r="E53" s="176"/>
      <c r="F53" s="13"/>
      <c r="G53" s="84"/>
      <c r="H53" s="84"/>
      <c r="I53" s="43"/>
      <c r="J53" s="32"/>
    </row>
    <row r="54" spans="2:10" x14ac:dyDescent="0.25">
      <c r="B54" s="79" t="s">
        <v>16</v>
      </c>
      <c r="C54" s="80"/>
      <c r="D54" s="80"/>
      <c r="E54" s="80"/>
      <c r="F54" s="13"/>
      <c r="G54" s="84"/>
      <c r="H54" s="84">
        <v>40</v>
      </c>
      <c r="I54" s="43"/>
      <c r="J54" s="32"/>
    </row>
    <row r="55" spans="2:10" ht="26.25" customHeight="1" x14ac:dyDescent="0.25">
      <c r="B55" s="176" t="s">
        <v>55</v>
      </c>
      <c r="C55" s="176"/>
      <c r="D55" s="176"/>
      <c r="E55" s="176"/>
      <c r="F55" s="13"/>
      <c r="G55" s="84"/>
      <c r="H55" s="84"/>
      <c r="I55" s="43"/>
      <c r="J55" s="32"/>
    </row>
    <row r="56" spans="2:10" x14ac:dyDescent="0.25">
      <c r="B56" s="49" t="s">
        <v>17</v>
      </c>
      <c r="C56" s="3"/>
      <c r="D56" s="3"/>
      <c r="E56" s="3"/>
      <c r="F56" s="13"/>
      <c r="G56" s="84"/>
      <c r="H56" s="84">
        <v>40</v>
      </c>
      <c r="I56" s="43"/>
      <c r="J56" s="32"/>
    </row>
    <row r="57" spans="2:10" ht="13.5" customHeight="1" x14ac:dyDescent="0.25">
      <c r="B57" s="175" t="s">
        <v>55</v>
      </c>
      <c r="C57" s="175"/>
      <c r="D57" s="175"/>
      <c r="E57" s="175"/>
      <c r="F57" s="13"/>
      <c r="G57" s="84"/>
      <c r="H57" s="84"/>
      <c r="I57" s="43"/>
      <c r="J57" s="32"/>
    </row>
    <row r="58" spans="2:10" x14ac:dyDescent="0.25">
      <c r="B58" s="49" t="s">
        <v>18</v>
      </c>
      <c r="C58" s="3"/>
      <c r="D58" s="3"/>
      <c r="E58" s="3"/>
      <c r="F58" s="13"/>
      <c r="G58" s="84"/>
      <c r="H58" s="84">
        <v>40</v>
      </c>
      <c r="I58" s="43"/>
      <c r="J58" s="32"/>
    </row>
    <row r="59" spans="2:10" ht="30.75" customHeight="1" x14ac:dyDescent="0.25">
      <c r="B59" s="175" t="s">
        <v>56</v>
      </c>
      <c r="C59" s="175"/>
      <c r="D59" s="175"/>
      <c r="E59" s="175"/>
      <c r="F59" s="13"/>
      <c r="G59" s="84"/>
      <c r="H59" s="84"/>
      <c r="I59" s="43"/>
      <c r="J59" s="32"/>
    </row>
    <row r="60" spans="2:10" ht="6.75" customHeight="1" x14ac:dyDescent="0.25">
      <c r="F60" s="15"/>
      <c r="G60" s="83"/>
      <c r="H60" s="83"/>
      <c r="I60" s="43"/>
      <c r="J60" s="34"/>
    </row>
    <row r="61" spans="2:10" x14ac:dyDescent="0.25">
      <c r="B61" s="4" t="s">
        <v>0</v>
      </c>
      <c r="C61" s="4"/>
      <c r="D61" s="4"/>
      <c r="E61" s="4"/>
      <c r="F61" s="20"/>
      <c r="G61" s="89"/>
      <c r="H61" s="89">
        <f>SUM(H50:H60)</f>
        <v>210</v>
      </c>
      <c r="I61" s="30">
        <f>H61*1.3</f>
        <v>273</v>
      </c>
      <c r="J61" s="40"/>
    </row>
    <row r="62" spans="2:10" ht="5.25" customHeight="1" x14ac:dyDescent="0.25">
      <c r="F62" s="15"/>
      <c r="G62" s="83"/>
      <c r="H62" s="83"/>
      <c r="I62" s="43"/>
      <c r="J62" s="34"/>
    </row>
    <row r="63" spans="2:10" x14ac:dyDescent="0.25">
      <c r="B63" s="58" t="s">
        <v>19</v>
      </c>
      <c r="C63" s="58"/>
      <c r="D63" s="58"/>
      <c r="E63" s="58"/>
      <c r="F63" s="59"/>
      <c r="G63" s="90"/>
      <c r="H63" s="90"/>
      <c r="I63" s="60"/>
      <c r="J63" s="61"/>
    </row>
    <row r="64" spans="2:10" ht="6.75" customHeight="1" x14ac:dyDescent="0.25">
      <c r="F64" s="15"/>
      <c r="G64" s="83"/>
      <c r="H64" s="83"/>
      <c r="I64" s="43"/>
      <c r="J64" s="34"/>
    </row>
    <row r="65" spans="2:10" x14ac:dyDescent="0.25">
      <c r="B65" s="79" t="s">
        <v>31</v>
      </c>
      <c r="C65" s="3"/>
      <c r="D65" s="3"/>
      <c r="E65" s="3"/>
      <c r="F65" s="13"/>
      <c r="G65" s="84"/>
      <c r="H65" s="84">
        <v>15</v>
      </c>
      <c r="I65" s="43"/>
      <c r="J65" s="32"/>
    </row>
    <row r="66" spans="2:10" ht="26.25" customHeight="1" x14ac:dyDescent="0.25">
      <c r="B66" s="175" t="s">
        <v>37</v>
      </c>
      <c r="C66" s="175"/>
      <c r="D66" s="175"/>
      <c r="E66" s="175"/>
      <c r="F66" s="13"/>
      <c r="G66" s="84"/>
      <c r="H66" s="84"/>
      <c r="I66" s="43"/>
      <c r="J66" s="32"/>
    </row>
    <row r="67" spans="2:10" x14ac:dyDescent="0.25">
      <c r="B67" s="79" t="s">
        <v>32</v>
      </c>
      <c r="C67" s="80"/>
      <c r="D67" s="80"/>
      <c r="E67" s="80"/>
      <c r="F67" s="13"/>
      <c r="G67" s="84"/>
      <c r="H67" s="84">
        <v>30</v>
      </c>
      <c r="I67" s="43"/>
      <c r="J67" s="32"/>
    </row>
    <row r="68" spans="2:10" ht="26.25" customHeight="1" x14ac:dyDescent="0.25">
      <c r="B68" s="175" t="s">
        <v>70</v>
      </c>
      <c r="C68" s="175"/>
      <c r="D68" s="175"/>
      <c r="E68" s="175"/>
      <c r="F68" s="13"/>
      <c r="G68" s="84"/>
      <c r="H68" s="84"/>
      <c r="I68" s="43"/>
      <c r="J68" s="32"/>
    </row>
    <row r="69" spans="2:10" x14ac:dyDescent="0.25">
      <c r="B69" s="49" t="s">
        <v>57</v>
      </c>
      <c r="C69" s="3"/>
      <c r="D69" s="3"/>
      <c r="E69" s="3"/>
      <c r="F69" s="13"/>
      <c r="G69" s="84"/>
      <c r="H69" s="84">
        <v>10</v>
      </c>
      <c r="I69" s="43"/>
      <c r="J69" s="32"/>
    </row>
    <row r="70" spans="2:10" x14ac:dyDescent="0.25">
      <c r="B70" s="175" t="s">
        <v>58</v>
      </c>
      <c r="C70" s="175"/>
      <c r="D70" s="175"/>
      <c r="E70" s="175"/>
      <c r="F70" s="13"/>
      <c r="G70" s="84"/>
      <c r="H70" s="84"/>
      <c r="I70" s="43"/>
      <c r="J70" s="32"/>
    </row>
    <row r="71" spans="2:10" ht="6.75" customHeight="1" x14ac:dyDescent="0.25">
      <c r="F71" s="15"/>
      <c r="G71" s="83"/>
      <c r="H71" s="83"/>
      <c r="I71" s="43"/>
      <c r="J71" s="34"/>
    </row>
    <row r="72" spans="2:10" x14ac:dyDescent="0.25">
      <c r="B72" s="62" t="s">
        <v>0</v>
      </c>
      <c r="C72" s="62"/>
      <c r="D72" s="62"/>
      <c r="E72" s="62"/>
      <c r="F72" s="63"/>
      <c r="G72" s="91"/>
      <c r="H72" s="91">
        <f>SUM(H65:H71)</f>
        <v>55</v>
      </c>
      <c r="I72" s="64">
        <f>H72*1.3</f>
        <v>71.5</v>
      </c>
      <c r="J72" s="65"/>
    </row>
    <row r="73" spans="2:10" ht="5.25" customHeight="1" x14ac:dyDescent="0.25">
      <c r="F73" s="15"/>
      <c r="G73" s="83"/>
      <c r="H73" s="83"/>
      <c r="I73" s="43"/>
      <c r="J73" s="34"/>
    </row>
    <row r="74" spans="2:10" x14ac:dyDescent="0.25">
      <c r="B74" s="66" t="s">
        <v>20</v>
      </c>
      <c r="C74" s="66"/>
      <c r="D74" s="66"/>
      <c r="E74" s="66"/>
      <c r="F74" s="67"/>
      <c r="G74" s="92"/>
      <c r="H74" s="92"/>
      <c r="I74" s="23"/>
      <c r="J74" s="42"/>
    </row>
    <row r="75" spans="2:10" ht="6.75" customHeight="1" x14ac:dyDescent="0.25">
      <c r="F75" s="15"/>
      <c r="G75" s="83"/>
      <c r="H75" s="83"/>
      <c r="I75" s="43"/>
      <c r="J75" s="34"/>
    </row>
    <row r="76" spans="2:10" x14ac:dyDescent="0.25">
      <c r="B76" s="49" t="s">
        <v>33</v>
      </c>
      <c r="C76" s="3"/>
      <c r="D76" s="3"/>
      <c r="E76" s="3"/>
      <c r="F76" s="13"/>
      <c r="G76" s="84"/>
      <c r="H76" s="84">
        <v>100</v>
      </c>
      <c r="I76" s="43"/>
      <c r="J76" s="32"/>
    </row>
    <row r="77" spans="2:10" x14ac:dyDescent="0.25">
      <c r="B77" s="179"/>
      <c r="C77" s="179"/>
      <c r="D77" s="179"/>
      <c r="E77" s="179"/>
      <c r="F77" s="13"/>
      <c r="G77" s="84"/>
      <c r="H77" s="84"/>
      <c r="I77" s="43"/>
      <c r="J77" s="32"/>
    </row>
    <row r="78" spans="2:10" ht="6.75" customHeight="1" x14ac:dyDescent="0.25">
      <c r="F78" s="15"/>
      <c r="G78" s="83"/>
      <c r="H78" s="83"/>
      <c r="I78" s="43"/>
      <c r="J78" s="34"/>
    </row>
    <row r="79" spans="2:10" x14ac:dyDescent="0.25">
      <c r="B79" s="7" t="s">
        <v>0</v>
      </c>
      <c r="C79" s="7"/>
      <c r="D79" s="7"/>
      <c r="E79" s="7"/>
      <c r="F79" s="68"/>
      <c r="G79" s="93"/>
      <c r="H79" s="93">
        <f>SUM(H76:H78)</f>
        <v>100</v>
      </c>
      <c r="I79" s="24">
        <f>H79*1.3</f>
        <v>130</v>
      </c>
      <c r="J79" s="69"/>
    </row>
    <row r="80" spans="2:10" ht="5.25" customHeight="1" x14ac:dyDescent="0.25">
      <c r="F80" s="15"/>
      <c r="G80" s="83"/>
      <c r="H80" s="83"/>
      <c r="I80" s="43"/>
      <c r="J80" s="34"/>
    </row>
    <row r="81" spans="2:10" x14ac:dyDescent="0.25">
      <c r="B81" s="50" t="s">
        <v>21</v>
      </c>
      <c r="C81" s="50"/>
      <c r="D81" s="50"/>
      <c r="E81" s="50"/>
      <c r="F81" s="51"/>
      <c r="G81" s="94"/>
      <c r="H81" s="94"/>
      <c r="I81" s="52"/>
      <c r="J81" s="53"/>
    </row>
    <row r="82" spans="2:10" ht="6.75" customHeight="1" x14ac:dyDescent="0.25">
      <c r="F82" s="15"/>
      <c r="G82" s="83"/>
      <c r="H82" s="83"/>
      <c r="I82" s="43"/>
      <c r="J82" s="34"/>
    </row>
    <row r="83" spans="2:10" x14ac:dyDescent="0.25">
      <c r="B83" s="49" t="s">
        <v>29</v>
      </c>
      <c r="C83" s="3"/>
      <c r="D83" s="3"/>
      <c r="E83" s="3"/>
      <c r="F83" s="13"/>
      <c r="G83" s="84"/>
      <c r="H83" s="84">
        <v>300</v>
      </c>
      <c r="I83" s="43"/>
      <c r="J83" s="32"/>
    </row>
    <row r="84" spans="2:10" ht="24" customHeight="1" x14ac:dyDescent="0.25">
      <c r="B84" s="175" t="s">
        <v>73</v>
      </c>
      <c r="C84" s="175"/>
      <c r="D84" s="175"/>
      <c r="E84" s="175"/>
      <c r="F84" s="13"/>
      <c r="G84" s="84"/>
      <c r="H84" s="84"/>
      <c r="I84" s="43"/>
      <c r="J84" s="32"/>
    </row>
    <row r="85" spans="2:10" x14ac:dyDescent="0.25">
      <c r="B85" s="79" t="s">
        <v>22</v>
      </c>
      <c r="C85" s="80"/>
      <c r="D85" s="80"/>
      <c r="E85" s="80"/>
      <c r="F85" s="99"/>
      <c r="G85" s="100"/>
      <c r="H85" s="100">
        <v>50</v>
      </c>
      <c r="I85" s="43"/>
      <c r="J85" s="32"/>
    </row>
    <row r="86" spans="2:10" ht="35.25" customHeight="1" x14ac:dyDescent="0.25">
      <c r="B86" s="175" t="s">
        <v>59</v>
      </c>
      <c r="C86" s="175"/>
      <c r="D86" s="175"/>
      <c r="E86" s="175"/>
      <c r="F86" s="13"/>
      <c r="G86" s="84"/>
      <c r="H86" s="84"/>
      <c r="I86" s="43"/>
      <c r="J86" s="32"/>
    </row>
    <row r="87" spans="2:10" x14ac:dyDescent="0.25">
      <c r="B87" s="49" t="s">
        <v>87</v>
      </c>
      <c r="C87" s="3"/>
      <c r="D87" s="3"/>
      <c r="E87" s="3"/>
      <c r="F87" s="13"/>
      <c r="G87" s="84"/>
      <c r="H87" s="84">
        <v>20</v>
      </c>
      <c r="I87" s="43"/>
      <c r="J87" s="32"/>
    </row>
    <row r="88" spans="2:10" x14ac:dyDescent="0.25">
      <c r="B88" s="175" t="s">
        <v>34</v>
      </c>
      <c r="C88" s="175"/>
      <c r="D88" s="175"/>
      <c r="E88" s="175"/>
      <c r="F88" s="13"/>
      <c r="G88" s="84"/>
      <c r="H88" s="84"/>
      <c r="I88" s="43"/>
      <c r="J88" s="32"/>
    </row>
    <row r="89" spans="2:10" ht="6.75" customHeight="1" x14ac:dyDescent="0.25">
      <c r="F89" s="15"/>
      <c r="G89" s="83"/>
      <c r="H89" s="83"/>
      <c r="I89" s="43"/>
      <c r="J89" s="34"/>
    </row>
    <row r="90" spans="2:10" x14ac:dyDescent="0.25">
      <c r="B90" s="54" t="s">
        <v>0</v>
      </c>
      <c r="C90" s="54"/>
      <c r="D90" s="54"/>
      <c r="E90" s="54"/>
      <c r="F90" s="55"/>
      <c r="G90" s="95"/>
      <c r="H90" s="95">
        <f>SUM(H83:H89)</f>
        <v>370</v>
      </c>
      <c r="I90" s="56">
        <f>H90*1.3</f>
        <v>481</v>
      </c>
      <c r="J90" s="57"/>
    </row>
    <row r="91" spans="2:10" ht="5.25" customHeight="1" x14ac:dyDescent="0.25">
      <c r="F91" s="15"/>
      <c r="G91" s="83"/>
      <c r="H91" s="83"/>
      <c r="I91" s="43"/>
      <c r="J91" s="34"/>
    </row>
    <row r="92" spans="2:10" ht="5.25" customHeight="1" x14ac:dyDescent="0.25">
      <c r="F92" s="15"/>
      <c r="G92" s="83"/>
      <c r="H92" s="83"/>
      <c r="I92" s="43"/>
      <c r="J92" s="34"/>
    </row>
    <row r="93" spans="2:10" x14ac:dyDescent="0.25">
      <c r="B93" s="70" t="s">
        <v>25</v>
      </c>
      <c r="C93" s="70"/>
      <c r="D93" s="70"/>
      <c r="E93" s="70"/>
      <c r="F93" s="71"/>
      <c r="G93" s="96"/>
      <c r="H93" s="96"/>
      <c r="I93" s="72"/>
      <c r="J93" s="73"/>
    </row>
    <row r="94" spans="2:10" ht="6.75" customHeight="1" x14ac:dyDescent="0.25">
      <c r="F94" s="15"/>
      <c r="G94" s="83"/>
      <c r="H94" s="83"/>
      <c r="I94" s="43"/>
      <c r="J94" s="34"/>
    </row>
    <row r="95" spans="2:10" x14ac:dyDescent="0.25">
      <c r="B95" s="49" t="s">
        <v>26</v>
      </c>
      <c r="C95" s="3"/>
      <c r="D95" s="3"/>
      <c r="E95" s="3"/>
      <c r="F95" s="13"/>
      <c r="G95" s="84"/>
      <c r="H95" s="84">
        <v>20</v>
      </c>
      <c r="I95" s="43"/>
      <c r="J95" s="32"/>
    </row>
    <row r="96" spans="2:10" x14ac:dyDescent="0.25">
      <c r="B96" s="49" t="s">
        <v>27</v>
      </c>
      <c r="C96" s="3"/>
      <c r="D96" s="3"/>
      <c r="E96" s="3"/>
      <c r="F96" s="13"/>
      <c r="G96" s="100"/>
      <c r="H96" s="100">
        <v>30</v>
      </c>
      <c r="I96" s="43"/>
      <c r="J96" s="32"/>
    </row>
    <row r="97" spans="2:10" x14ac:dyDescent="0.25">
      <c r="B97" s="49" t="s">
        <v>28</v>
      </c>
      <c r="C97" s="3"/>
      <c r="D97" s="3"/>
      <c r="E97" s="3"/>
      <c r="F97" s="13"/>
      <c r="G97" s="100"/>
      <c r="H97" s="100">
        <v>200</v>
      </c>
      <c r="I97" s="43"/>
      <c r="J97" s="32"/>
    </row>
    <row r="98" spans="2:10" ht="6.75" customHeight="1" x14ac:dyDescent="0.25">
      <c r="F98" s="15"/>
      <c r="G98" s="83"/>
      <c r="H98" s="83"/>
      <c r="I98" s="43"/>
      <c r="J98" s="34"/>
    </row>
    <row r="99" spans="2:10" x14ac:dyDescent="0.25">
      <c r="B99" s="74" t="s">
        <v>0</v>
      </c>
      <c r="C99" s="74"/>
      <c r="D99" s="74"/>
      <c r="E99" s="74"/>
      <c r="F99" s="75"/>
      <c r="G99" s="97"/>
      <c r="H99" s="97">
        <f>SUM(H95:H98)</f>
        <v>250</v>
      </c>
      <c r="I99" s="76">
        <f>H99*1.3</f>
        <v>325</v>
      </c>
      <c r="J99" s="77"/>
    </row>
    <row r="100" spans="2:10" ht="5.25" customHeight="1" x14ac:dyDescent="0.25">
      <c r="F100" s="15"/>
      <c r="G100" s="83"/>
      <c r="H100" s="83"/>
      <c r="I100" s="43"/>
      <c r="J100" s="34"/>
    </row>
    <row r="101" spans="2:10" x14ac:dyDescent="0.25">
      <c r="B101" s="8" t="s">
        <v>74</v>
      </c>
      <c r="C101" s="8"/>
      <c r="D101" s="8"/>
      <c r="E101" s="8"/>
      <c r="F101" s="21"/>
      <c r="G101" s="98"/>
      <c r="H101" s="98">
        <f>H21+H44+H61+H72+H79+H90+H99</f>
        <v>1660</v>
      </c>
      <c r="I101" s="31">
        <f>I21+I44+I61+I72+I79+I90+I99</f>
        <v>2158</v>
      </c>
      <c r="J101" s="41"/>
    </row>
    <row r="102" spans="2:10" ht="5.25" customHeight="1" x14ac:dyDescent="0.25"/>
    <row r="103" spans="2:10" ht="6" customHeight="1" x14ac:dyDescent="0.25"/>
    <row r="104" spans="2:10" ht="21" customHeight="1" thickBot="1" x14ac:dyDescent="0.3">
      <c r="B104" s="119" t="s">
        <v>47</v>
      </c>
      <c r="C104" s="120"/>
      <c r="D104" s="120"/>
      <c r="E104" s="120"/>
      <c r="F104" s="120"/>
      <c r="G104" s="121"/>
      <c r="H104" s="121"/>
      <c r="I104" s="120"/>
      <c r="J104" s="120"/>
    </row>
    <row r="105" spans="2:10" x14ac:dyDescent="0.25">
      <c r="B105" s="118" t="s">
        <v>48</v>
      </c>
    </row>
    <row r="106" spans="2:10" ht="5.25" customHeight="1" x14ac:dyDescent="0.25"/>
    <row r="107" spans="2:10" ht="11.25" customHeight="1" x14ac:dyDescent="0.25">
      <c r="D107" s="15"/>
      <c r="E107" s="157" t="s">
        <v>45</v>
      </c>
      <c r="F107" s="158"/>
      <c r="G107" s="157"/>
      <c r="H107" s="157" t="s">
        <v>46</v>
      </c>
      <c r="I107" s="159" t="s">
        <v>6</v>
      </c>
      <c r="J107" s="160"/>
    </row>
    <row r="108" spans="2:10" x14ac:dyDescent="0.25">
      <c r="B108" s="10" t="s">
        <v>69</v>
      </c>
      <c r="C108" s="10"/>
      <c r="D108" s="128"/>
      <c r="E108" s="101">
        <f>H108/$H$122</f>
        <v>0.20180722891566266</v>
      </c>
      <c r="F108" s="10"/>
      <c r="G108" s="109"/>
      <c r="H108" s="109">
        <f>H21</f>
        <v>335</v>
      </c>
      <c r="I108" s="137">
        <f>I21</f>
        <v>435.5</v>
      </c>
      <c r="J108" s="146"/>
    </row>
    <row r="109" spans="2:10" ht="5.25" customHeight="1" x14ac:dyDescent="0.25">
      <c r="D109" s="129"/>
      <c r="E109" s="102"/>
      <c r="G109" s="110"/>
      <c r="H109" s="110"/>
      <c r="I109" s="138"/>
      <c r="J109" s="34"/>
    </row>
    <row r="110" spans="2:10" x14ac:dyDescent="0.25">
      <c r="B110" s="11" t="s">
        <v>4</v>
      </c>
      <c r="C110" s="11"/>
      <c r="D110" s="130"/>
      <c r="E110" s="103">
        <f>H110/$H$122</f>
        <v>0.20481927710843373</v>
      </c>
      <c r="F110" s="11"/>
      <c r="G110" s="111"/>
      <c r="H110" s="111">
        <f>H44</f>
        <v>340</v>
      </c>
      <c r="I110" s="139">
        <f>I44</f>
        <v>442</v>
      </c>
      <c r="J110" s="147"/>
    </row>
    <row r="111" spans="2:10" ht="5.25" customHeight="1" x14ac:dyDescent="0.25">
      <c r="D111" s="129"/>
      <c r="E111" s="102"/>
      <c r="G111" s="110"/>
      <c r="H111" s="110"/>
      <c r="I111" s="138"/>
      <c r="J111" s="34"/>
    </row>
    <row r="112" spans="2:10" x14ac:dyDescent="0.25">
      <c r="B112" s="12" t="s">
        <v>5</v>
      </c>
      <c r="C112" s="12"/>
      <c r="D112" s="131"/>
      <c r="E112" s="104">
        <f>H112/$H$122</f>
        <v>0.12650602409638553</v>
      </c>
      <c r="F112" s="12"/>
      <c r="G112" s="112"/>
      <c r="H112" s="112">
        <f>H61</f>
        <v>210</v>
      </c>
      <c r="I112" s="140">
        <f>I61</f>
        <v>273</v>
      </c>
      <c r="J112" s="148"/>
    </row>
    <row r="113" spans="2:10" ht="5.25" customHeight="1" x14ac:dyDescent="0.25">
      <c r="D113" s="129"/>
      <c r="E113" s="102"/>
      <c r="G113" s="110"/>
      <c r="H113" s="110"/>
      <c r="I113" s="138"/>
      <c r="J113" s="34"/>
    </row>
    <row r="114" spans="2:10" x14ac:dyDescent="0.25">
      <c r="B114" s="58" t="s">
        <v>19</v>
      </c>
      <c r="C114" s="58"/>
      <c r="D114" s="132"/>
      <c r="E114" s="105">
        <f>H114/$H$122</f>
        <v>3.313253012048193E-2</v>
      </c>
      <c r="F114" s="58"/>
      <c r="G114" s="113"/>
      <c r="H114" s="113">
        <f>H72</f>
        <v>55</v>
      </c>
      <c r="I114" s="141">
        <f>I72</f>
        <v>71.5</v>
      </c>
      <c r="J114" s="149"/>
    </row>
    <row r="115" spans="2:10" ht="5.25" customHeight="1" x14ac:dyDescent="0.25">
      <c r="D115" s="129"/>
      <c r="E115" s="102"/>
      <c r="G115" s="110"/>
      <c r="H115" s="110"/>
      <c r="I115" s="138"/>
      <c r="J115" s="34"/>
    </row>
    <row r="116" spans="2:10" x14ac:dyDescent="0.25">
      <c r="B116" s="66" t="s">
        <v>20</v>
      </c>
      <c r="C116" s="66"/>
      <c r="D116" s="133"/>
      <c r="E116" s="106">
        <f>H116/$H$122</f>
        <v>6.0240963855421686E-2</v>
      </c>
      <c r="F116" s="66"/>
      <c r="G116" s="114"/>
      <c r="H116" s="114">
        <f>H79</f>
        <v>100</v>
      </c>
      <c r="I116" s="142">
        <f>I79</f>
        <v>130</v>
      </c>
      <c r="J116" s="150"/>
    </row>
    <row r="117" spans="2:10" ht="5.25" customHeight="1" x14ac:dyDescent="0.25">
      <c r="D117" s="129"/>
      <c r="E117" s="102"/>
      <c r="G117" s="110"/>
      <c r="H117" s="110"/>
      <c r="I117" s="138"/>
      <c r="J117" s="34"/>
    </row>
    <row r="118" spans="2:10" x14ac:dyDescent="0.25">
      <c r="B118" s="50" t="s">
        <v>21</v>
      </c>
      <c r="C118" s="50"/>
      <c r="D118" s="134"/>
      <c r="E118" s="107">
        <f>H118/$H$122</f>
        <v>0.22289156626506024</v>
      </c>
      <c r="F118" s="50"/>
      <c r="G118" s="115"/>
      <c r="H118" s="115">
        <f>H90</f>
        <v>370</v>
      </c>
      <c r="I118" s="143">
        <f>I90</f>
        <v>481</v>
      </c>
      <c r="J118" s="151"/>
    </row>
    <row r="119" spans="2:10" ht="5.25" customHeight="1" x14ac:dyDescent="0.25">
      <c r="D119" s="129"/>
      <c r="E119" s="102"/>
      <c r="G119" s="110"/>
      <c r="H119" s="110"/>
      <c r="I119" s="138"/>
      <c r="J119" s="34"/>
    </row>
    <row r="120" spans="2:10" x14ac:dyDescent="0.25">
      <c r="B120" s="70" t="s">
        <v>25</v>
      </c>
      <c r="C120" s="70"/>
      <c r="D120" s="135"/>
      <c r="E120" s="108">
        <f>H120/$H$122</f>
        <v>0.15060240963855423</v>
      </c>
      <c r="F120" s="70"/>
      <c r="G120" s="116"/>
      <c r="H120" s="116">
        <f>H99</f>
        <v>250</v>
      </c>
      <c r="I120" s="144">
        <f>I99</f>
        <v>325</v>
      </c>
      <c r="J120" s="152"/>
    </row>
    <row r="121" spans="2:10" ht="5.25" customHeight="1" x14ac:dyDescent="0.25">
      <c r="D121" s="15"/>
      <c r="G121" s="110"/>
      <c r="H121" s="110"/>
      <c r="I121" s="138"/>
      <c r="J121" s="34"/>
    </row>
    <row r="122" spans="2:10" x14ac:dyDescent="0.25">
      <c r="B122" s="8" t="s">
        <v>74</v>
      </c>
      <c r="C122" s="8"/>
      <c r="D122" s="136"/>
      <c r="E122" s="8"/>
      <c r="F122" s="8"/>
      <c r="G122" s="117"/>
      <c r="H122" s="117">
        <f>SUM(H108:H120)</f>
        <v>1660</v>
      </c>
      <c r="I122" s="145">
        <f>SUM(I108:I120)</f>
        <v>2158</v>
      </c>
      <c r="J122" s="153"/>
    </row>
    <row r="123" spans="2:10" x14ac:dyDescent="0.25">
      <c r="G123" s="1"/>
      <c r="H123" s="1"/>
    </row>
    <row r="124" spans="2:10" x14ac:dyDescent="0.25">
      <c r="G124" s="1"/>
      <c r="H124" s="1"/>
    </row>
    <row r="125" spans="2:10" x14ac:dyDescent="0.25">
      <c r="G125" s="1"/>
      <c r="H125" s="1"/>
    </row>
    <row r="126" spans="2:10" x14ac:dyDescent="0.25">
      <c r="G126" s="1"/>
      <c r="H126" s="1"/>
    </row>
    <row r="127" spans="2:10" x14ac:dyDescent="0.25">
      <c r="G127" s="1"/>
      <c r="H127" s="1"/>
    </row>
    <row r="128" spans="2:10" x14ac:dyDescent="0.25">
      <c r="G128" s="1"/>
      <c r="H128" s="1"/>
    </row>
    <row r="129" spans="7:8" x14ac:dyDescent="0.25">
      <c r="G129" s="1"/>
      <c r="H129" s="1"/>
    </row>
    <row r="130" spans="7:8" x14ac:dyDescent="0.25">
      <c r="G130" s="1"/>
      <c r="H130" s="1"/>
    </row>
    <row r="131" spans="7:8" x14ac:dyDescent="0.25">
      <c r="G131" s="1"/>
      <c r="H131" s="1"/>
    </row>
    <row r="132" spans="7:8" x14ac:dyDescent="0.25">
      <c r="G132" s="1"/>
      <c r="H132" s="1"/>
    </row>
    <row r="133" spans="7:8" x14ac:dyDescent="0.25">
      <c r="G133" s="1"/>
      <c r="H133" s="1"/>
    </row>
    <row r="134" spans="7:8" x14ac:dyDescent="0.25">
      <c r="G134" s="1"/>
      <c r="H134" s="1"/>
    </row>
    <row r="135" spans="7:8" x14ac:dyDescent="0.25">
      <c r="G135" s="1"/>
      <c r="H135" s="1"/>
    </row>
    <row r="136" spans="7:8" x14ac:dyDescent="0.25">
      <c r="G136" s="1"/>
      <c r="H136" s="1"/>
    </row>
    <row r="137" spans="7:8" x14ac:dyDescent="0.25">
      <c r="G137" s="1"/>
      <c r="H137" s="1"/>
    </row>
    <row r="138" spans="7:8" x14ac:dyDescent="0.25">
      <c r="G138" s="1"/>
      <c r="H138" s="1"/>
    </row>
    <row r="139" spans="7:8" x14ac:dyDescent="0.25">
      <c r="G139" s="1"/>
      <c r="H139" s="1"/>
    </row>
    <row r="140" spans="7:8" x14ac:dyDescent="0.25">
      <c r="G140" s="1"/>
      <c r="H140" s="1"/>
    </row>
    <row r="141" spans="7:8" x14ac:dyDescent="0.25">
      <c r="G141" s="1"/>
      <c r="H141" s="1"/>
    </row>
    <row r="142" spans="7:8" x14ac:dyDescent="0.25">
      <c r="G142" s="1"/>
      <c r="H142" s="1"/>
    </row>
    <row r="143" spans="7:8" x14ac:dyDescent="0.25">
      <c r="G143" s="1"/>
      <c r="H143" s="1"/>
    </row>
    <row r="144" spans="7:8" x14ac:dyDescent="0.25">
      <c r="G144" s="1"/>
      <c r="H144" s="1"/>
    </row>
    <row r="145" spans="7:8" x14ac:dyDescent="0.25">
      <c r="G145" s="1"/>
      <c r="H145" s="1"/>
    </row>
    <row r="146" spans="7:8" x14ac:dyDescent="0.25">
      <c r="G146" s="1"/>
      <c r="H146" s="1"/>
    </row>
    <row r="147" spans="7:8" x14ac:dyDescent="0.25">
      <c r="G147" s="1"/>
      <c r="H147" s="1"/>
    </row>
    <row r="148" spans="7:8" ht="9" customHeight="1" x14ac:dyDescent="0.25">
      <c r="G148" s="1"/>
      <c r="H148" s="1"/>
    </row>
  </sheetData>
  <mergeCells count="29">
    <mergeCell ref="B84:E84"/>
    <mergeCell ref="B86:E86"/>
    <mergeCell ref="B88:E88"/>
    <mergeCell ref="B77:E77"/>
    <mergeCell ref="B19:E19"/>
    <mergeCell ref="B26:E26"/>
    <mergeCell ref="B38:E38"/>
    <mergeCell ref="B36:E36"/>
    <mergeCell ref="B40:E40"/>
    <mergeCell ref="B59:E59"/>
    <mergeCell ref="B28:E28"/>
    <mergeCell ref="B70:E70"/>
    <mergeCell ref="B55:E55"/>
    <mergeCell ref="B57:E57"/>
    <mergeCell ref="B30:E30"/>
    <mergeCell ref="B42:E42"/>
    <mergeCell ref="B32:E32"/>
    <mergeCell ref="B34:E34"/>
    <mergeCell ref="B51:E51"/>
    <mergeCell ref="B53:E53"/>
    <mergeCell ref="B48:E48"/>
    <mergeCell ref="B66:E66"/>
    <mergeCell ref="B68:E68"/>
    <mergeCell ref="H3:I3"/>
    <mergeCell ref="B10:E10"/>
    <mergeCell ref="B12:E12"/>
    <mergeCell ref="B14:E14"/>
    <mergeCell ref="B16:E16"/>
    <mergeCell ref="G5:H5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&amp;L&amp;"Arial,Normal"Estudis programa funcional IDEAL FLOR &amp;R&amp;"Arial,Normal"&amp;D</oddHeader>
    <oddFooter>&amp;C &amp;P de &amp;N</oddFooter>
  </headerFooter>
  <rowBreaks count="1" manualBreakCount="1">
    <brk id="10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8"/>
  <sheetViews>
    <sheetView workbookViewId="0">
      <selection activeCell="G2" sqref="G2"/>
    </sheetView>
  </sheetViews>
  <sheetFormatPr defaultRowHeight="15" x14ac:dyDescent="0.25"/>
  <cols>
    <col min="1" max="1" width="9.140625" style="1"/>
    <col min="2" max="2" width="27.7109375" style="1" bestFit="1" customWidth="1"/>
    <col min="3" max="3" width="6.28515625" style="1" bestFit="1" customWidth="1"/>
    <col min="4" max="4" width="11" style="1" bestFit="1" customWidth="1"/>
    <col min="5" max="5" width="8.28515625" style="1" bestFit="1" customWidth="1"/>
    <col min="6" max="6" width="4" style="1" customWidth="1"/>
    <col min="7" max="7" width="9.140625" style="1"/>
    <col min="8" max="8" width="9.85546875" style="1" bestFit="1" customWidth="1"/>
    <col min="9" max="10" width="9.140625" style="1"/>
    <col min="11" max="11" width="9.85546875" style="1" bestFit="1" customWidth="1"/>
    <col min="12" max="12" width="9.140625" style="1"/>
    <col min="13" max="13" width="8.85546875" style="1" customWidth="1"/>
    <col min="14" max="16384" width="9.140625" style="1"/>
  </cols>
  <sheetData>
    <row r="1" spans="2:8" ht="43.5" customHeight="1" x14ac:dyDescent="0.25">
      <c r="F1" s="22"/>
      <c r="G1" s="180" t="s">
        <v>103</v>
      </c>
      <c r="H1" s="181"/>
    </row>
    <row r="2" spans="2:8" x14ac:dyDescent="0.25">
      <c r="B2" s="182" t="s">
        <v>62</v>
      </c>
      <c r="C2" s="182"/>
      <c r="D2" s="182"/>
      <c r="E2" s="182"/>
      <c r="F2" s="183"/>
      <c r="G2" s="122" t="s">
        <v>63</v>
      </c>
      <c r="H2" s="23" t="s">
        <v>64</v>
      </c>
    </row>
    <row r="3" spans="2:8" ht="6.75" customHeight="1" x14ac:dyDescent="0.25">
      <c r="B3" s="2"/>
      <c r="C3" s="2"/>
      <c r="D3" s="2"/>
      <c r="E3" s="2"/>
      <c r="F3" s="13"/>
      <c r="G3" s="123"/>
      <c r="H3" s="43"/>
    </row>
    <row r="4" spans="2:8" x14ac:dyDescent="0.25">
      <c r="B4" s="161" t="s">
        <v>75</v>
      </c>
      <c r="C4" s="161"/>
      <c r="D4" s="161"/>
      <c r="E4" s="161"/>
      <c r="F4" s="13"/>
      <c r="G4" s="124">
        <f>SUM(G5:G8)</f>
        <v>450</v>
      </c>
      <c r="H4" s="43"/>
    </row>
    <row r="5" spans="2:8" x14ac:dyDescent="0.25">
      <c r="B5" s="3" t="s">
        <v>76</v>
      </c>
      <c r="C5" s="3"/>
      <c r="D5" s="3"/>
      <c r="E5" s="3"/>
      <c r="F5" s="13"/>
      <c r="G5" s="125">
        <v>230</v>
      </c>
      <c r="H5" s="43"/>
    </row>
    <row r="6" spans="2:8" x14ac:dyDescent="0.25">
      <c r="B6" s="3" t="s">
        <v>77</v>
      </c>
      <c r="C6" s="3"/>
      <c r="D6" s="3"/>
      <c r="E6" s="3"/>
      <c r="F6" s="13"/>
      <c r="G6" s="125">
        <v>150</v>
      </c>
      <c r="H6" s="43"/>
    </row>
    <row r="7" spans="2:8" x14ac:dyDescent="0.25">
      <c r="B7" s="162" t="s">
        <v>78</v>
      </c>
      <c r="C7" s="162"/>
      <c r="D7" s="162"/>
      <c r="E7" s="162"/>
      <c r="F7" s="13"/>
      <c r="G7" s="125">
        <v>20</v>
      </c>
      <c r="H7" s="43"/>
    </row>
    <row r="8" spans="2:8" x14ac:dyDescent="0.25">
      <c r="B8" s="3" t="s">
        <v>79</v>
      </c>
      <c r="C8" s="3"/>
      <c r="D8" s="3"/>
      <c r="E8" s="3"/>
      <c r="F8" s="13"/>
      <c r="G8" s="125">
        <v>50</v>
      </c>
      <c r="H8" s="43"/>
    </row>
    <row r="9" spans="2:8" ht="6.75" customHeight="1" x14ac:dyDescent="0.25">
      <c r="B9" s="2"/>
      <c r="C9" s="2"/>
      <c r="D9" s="2"/>
      <c r="E9" s="2"/>
      <c r="F9" s="13"/>
      <c r="G9" s="123"/>
      <c r="H9" s="43"/>
    </row>
    <row r="10" spans="2:8" x14ac:dyDescent="0.25">
      <c r="B10" s="161" t="s">
        <v>92</v>
      </c>
      <c r="C10" s="161"/>
      <c r="D10" s="161"/>
      <c r="E10" s="161"/>
      <c r="F10" s="13"/>
      <c r="G10" s="127">
        <f>SUM(G11:G16)</f>
        <v>700</v>
      </c>
      <c r="H10" s="43"/>
    </row>
    <row r="11" spans="2:8" x14ac:dyDescent="0.25">
      <c r="B11" s="3" t="s">
        <v>93</v>
      </c>
      <c r="C11" s="3"/>
      <c r="D11" s="3"/>
      <c r="E11" s="3"/>
      <c r="F11" s="13"/>
      <c r="G11" s="163">
        <v>250</v>
      </c>
      <c r="H11" s="43"/>
    </row>
    <row r="12" spans="2:8" x14ac:dyDescent="0.25">
      <c r="B12" s="3" t="s">
        <v>94</v>
      </c>
      <c r="C12" s="3"/>
      <c r="D12" s="3"/>
      <c r="E12" s="3"/>
      <c r="F12" s="13"/>
      <c r="G12" s="163">
        <v>100</v>
      </c>
      <c r="H12" s="43"/>
    </row>
    <row r="13" spans="2:8" x14ac:dyDescent="0.25">
      <c r="B13" s="3" t="s">
        <v>88</v>
      </c>
      <c r="C13" s="3"/>
      <c r="D13" s="3"/>
      <c r="E13" s="3"/>
      <c r="F13" s="13"/>
      <c r="G13" s="163">
        <v>100</v>
      </c>
      <c r="H13" s="43"/>
    </row>
    <row r="14" spans="2:8" x14ac:dyDescent="0.25">
      <c r="B14" s="3" t="s">
        <v>95</v>
      </c>
      <c r="C14" s="3"/>
      <c r="D14" s="3"/>
      <c r="E14" s="3"/>
      <c r="F14" s="13"/>
      <c r="G14" s="163">
        <v>50</v>
      </c>
      <c r="H14" s="43"/>
    </row>
    <row r="15" spans="2:8" x14ac:dyDescent="0.25">
      <c r="B15" s="3" t="s">
        <v>89</v>
      </c>
      <c r="C15" s="3"/>
      <c r="D15" s="3"/>
      <c r="E15" s="3"/>
      <c r="F15" s="13"/>
      <c r="G15" s="163">
        <v>50</v>
      </c>
      <c r="H15" s="43"/>
    </row>
    <row r="16" spans="2:8" x14ac:dyDescent="0.25">
      <c r="B16" s="3" t="s">
        <v>96</v>
      </c>
      <c r="C16" s="3"/>
      <c r="D16" s="3"/>
      <c r="E16" s="3"/>
      <c r="F16" s="13"/>
      <c r="G16" s="163">
        <v>150</v>
      </c>
      <c r="H16" s="43"/>
    </row>
    <row r="17" spans="2:8" x14ac:dyDescent="0.25">
      <c r="B17" s="3"/>
      <c r="C17" s="3"/>
      <c r="D17" s="3"/>
      <c r="E17" s="3"/>
      <c r="F17" s="13"/>
      <c r="G17" s="163"/>
      <c r="H17" s="43"/>
    </row>
    <row r="18" spans="2:8" x14ac:dyDescent="0.25">
      <c r="B18" s="161" t="s">
        <v>97</v>
      </c>
      <c r="C18" s="161"/>
      <c r="D18" s="161"/>
      <c r="E18" s="161"/>
      <c r="F18" s="13"/>
      <c r="G18" s="127">
        <f>SUM(G19:G21)</f>
        <v>700</v>
      </c>
      <c r="H18" s="43"/>
    </row>
    <row r="19" spans="2:8" x14ac:dyDescent="0.25">
      <c r="B19" s="3" t="s">
        <v>98</v>
      </c>
      <c r="C19" s="3"/>
      <c r="D19" s="3"/>
      <c r="E19" s="3"/>
      <c r="F19" s="13"/>
      <c r="G19" s="163">
        <v>450</v>
      </c>
      <c r="H19" s="43"/>
    </row>
    <row r="20" spans="2:8" x14ac:dyDescent="0.25">
      <c r="B20" s="3" t="s">
        <v>80</v>
      </c>
      <c r="C20" s="3"/>
      <c r="D20" s="3"/>
      <c r="E20" s="3"/>
      <c r="F20" s="13"/>
      <c r="G20" s="163">
        <v>100</v>
      </c>
      <c r="H20" s="43"/>
    </row>
    <row r="21" spans="2:8" x14ac:dyDescent="0.25">
      <c r="B21" s="3" t="s">
        <v>99</v>
      </c>
      <c r="C21" s="3"/>
      <c r="D21" s="3"/>
      <c r="E21" s="3"/>
      <c r="F21" s="13"/>
      <c r="G21" s="163">
        <v>150</v>
      </c>
      <c r="H21" s="43"/>
    </row>
    <row r="22" spans="2:8" ht="6.75" customHeight="1" x14ac:dyDescent="0.25">
      <c r="B22" s="2"/>
      <c r="C22" s="2"/>
      <c r="D22" s="2"/>
      <c r="E22" s="2"/>
      <c r="F22" s="13"/>
      <c r="G22" s="123"/>
      <c r="H22" s="43"/>
    </row>
    <row r="23" spans="2:8" x14ac:dyDescent="0.25">
      <c r="B23" s="161" t="s">
        <v>100</v>
      </c>
      <c r="C23" s="161"/>
      <c r="D23" s="161"/>
      <c r="E23" s="161"/>
      <c r="F23" s="13"/>
      <c r="G23" s="124">
        <f>SUM(G24:G26)</f>
        <v>450</v>
      </c>
      <c r="H23" s="43"/>
    </row>
    <row r="24" spans="2:8" x14ac:dyDescent="0.25">
      <c r="B24" s="3" t="s">
        <v>65</v>
      </c>
      <c r="C24" s="3"/>
      <c r="D24" s="3"/>
      <c r="E24" s="3"/>
      <c r="F24" s="13"/>
      <c r="G24" s="125">
        <v>350</v>
      </c>
      <c r="H24" s="43"/>
    </row>
    <row r="25" spans="2:8" x14ac:dyDescent="0.25">
      <c r="B25" s="3" t="s">
        <v>101</v>
      </c>
      <c r="C25" s="3"/>
      <c r="D25" s="3"/>
      <c r="E25" s="3"/>
      <c r="F25" s="13"/>
      <c r="G25" s="125">
        <v>75</v>
      </c>
      <c r="H25" s="43"/>
    </row>
    <row r="26" spans="2:8" x14ac:dyDescent="0.25">
      <c r="B26" s="3" t="s">
        <v>90</v>
      </c>
      <c r="C26" s="3"/>
      <c r="D26" s="3"/>
      <c r="E26" s="3"/>
      <c r="F26" s="13"/>
      <c r="G26" s="125">
        <v>25</v>
      </c>
      <c r="H26" s="43"/>
    </row>
    <row r="27" spans="2:8" ht="6.75" customHeight="1" x14ac:dyDescent="0.25">
      <c r="B27" s="2"/>
      <c r="C27" s="2"/>
      <c r="D27" s="2"/>
      <c r="E27" s="2"/>
      <c r="F27" s="13"/>
      <c r="G27" s="123"/>
      <c r="H27" s="43"/>
    </row>
    <row r="28" spans="2:8" x14ac:dyDescent="0.25">
      <c r="B28" s="161" t="s">
        <v>102</v>
      </c>
      <c r="C28" s="161"/>
      <c r="D28" s="161"/>
      <c r="E28" s="161"/>
      <c r="F28" s="13"/>
      <c r="G28" s="124">
        <f>SUM(G29:G34)</f>
        <v>250</v>
      </c>
      <c r="H28" s="43"/>
    </row>
    <row r="29" spans="2:8" x14ac:dyDescent="0.25">
      <c r="B29" s="3" t="s">
        <v>81</v>
      </c>
      <c r="C29" s="3"/>
      <c r="D29" s="3"/>
      <c r="E29" s="3"/>
      <c r="F29" s="13"/>
      <c r="G29" s="125">
        <v>20</v>
      </c>
      <c r="H29" s="43"/>
    </row>
    <row r="30" spans="2:8" x14ac:dyDescent="0.25">
      <c r="B30" s="3" t="s">
        <v>82</v>
      </c>
      <c r="C30" s="3"/>
      <c r="D30" s="3"/>
      <c r="E30" s="3"/>
      <c r="F30" s="13"/>
      <c r="G30" s="125">
        <v>25</v>
      </c>
      <c r="H30" s="43"/>
    </row>
    <row r="31" spans="2:8" x14ac:dyDescent="0.25">
      <c r="B31" s="3" t="s">
        <v>83</v>
      </c>
      <c r="C31" s="3"/>
      <c r="D31" s="3"/>
      <c r="E31" s="3"/>
      <c r="F31" s="13"/>
      <c r="G31" s="125">
        <v>85</v>
      </c>
      <c r="H31" s="43"/>
    </row>
    <row r="32" spans="2:8" x14ac:dyDescent="0.25">
      <c r="B32" s="3" t="s">
        <v>84</v>
      </c>
      <c r="C32" s="3"/>
      <c r="D32" s="3"/>
      <c r="E32" s="3"/>
      <c r="F32" s="13"/>
      <c r="G32" s="125">
        <v>70</v>
      </c>
      <c r="H32" s="43"/>
    </row>
    <row r="33" spans="2:8" x14ac:dyDescent="0.25">
      <c r="B33" s="3" t="s">
        <v>85</v>
      </c>
      <c r="C33" s="3"/>
      <c r="D33" s="3"/>
      <c r="E33" s="3"/>
      <c r="F33" s="13"/>
      <c r="G33" s="125">
        <v>25</v>
      </c>
      <c r="H33" s="43"/>
    </row>
    <row r="34" spans="2:8" x14ac:dyDescent="0.25">
      <c r="B34" s="3" t="s">
        <v>91</v>
      </c>
      <c r="C34" s="3"/>
      <c r="D34" s="3"/>
      <c r="E34" s="3"/>
      <c r="F34" s="13"/>
      <c r="G34" s="125">
        <v>25</v>
      </c>
      <c r="H34" s="43"/>
    </row>
    <row r="35" spans="2:8" ht="6.75" customHeight="1" x14ac:dyDescent="0.25">
      <c r="B35" s="2"/>
      <c r="C35" s="2"/>
      <c r="D35" s="2"/>
      <c r="E35" s="2"/>
      <c r="F35" s="13"/>
      <c r="G35" s="123"/>
      <c r="H35" s="43"/>
    </row>
    <row r="36" spans="2:8" x14ac:dyDescent="0.25">
      <c r="B36" s="7" t="s">
        <v>0</v>
      </c>
      <c r="C36" s="7"/>
      <c r="D36" s="7"/>
      <c r="E36" s="7"/>
      <c r="F36" s="164"/>
      <c r="G36" s="165">
        <f>G4+G10+G18+G23+G28</f>
        <v>2550</v>
      </c>
      <c r="H36" s="24">
        <f>G36*1.3</f>
        <v>3315</v>
      </c>
    </row>
    <row r="37" spans="2:8" ht="12" customHeight="1" x14ac:dyDescent="0.25">
      <c r="F37" s="15"/>
      <c r="G37" s="166"/>
      <c r="H37" s="43"/>
    </row>
    <row r="38" spans="2:8" x14ac:dyDescent="0.25">
      <c r="B38" s="8" t="s">
        <v>86</v>
      </c>
      <c r="C38" s="8"/>
      <c r="D38" s="8"/>
      <c r="E38" s="8"/>
      <c r="F38" s="21"/>
      <c r="G38" s="167"/>
      <c r="H38" s="31">
        <f>H36</f>
        <v>3315</v>
      </c>
    </row>
  </sheetData>
  <mergeCells count="2">
    <mergeCell ref="G1:H1"/>
    <mergeCell ref="B2:F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190116_P. Funcional EQUIPAMENT</vt:lpstr>
      <vt:lpstr>181218_P. Funcional BIBLIOTECA</vt:lpstr>
    </vt:vector>
  </TitlesOfParts>
  <Company>IMI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Ajuntament de Barcelona</cp:lastModifiedBy>
  <cp:lastPrinted>2018-11-15T08:39:10Z</cp:lastPrinted>
  <dcterms:created xsi:type="dcterms:W3CDTF">2018-03-28T09:35:09Z</dcterms:created>
  <dcterms:modified xsi:type="dcterms:W3CDTF">2019-01-17T10:14:56Z</dcterms:modified>
</cp:coreProperties>
</file>